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Camilleservices\Client\"/>
    </mc:Choice>
  </mc:AlternateContent>
  <xr:revisionPtr revIDLastSave="0" documentId="13_ncr:1_{70AD4E19-8071-4795-B6F4-0F5AA64B1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prévisionnel" sheetId="1" r:id="rId1"/>
  </sheets>
  <definedNames>
    <definedName name="_xlnm.Print_Area" localSheetId="0">'Budget prévisionnel'!$B$1:$M$72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7" i="1" l="1"/>
  <c r="F75" i="1"/>
  <c r="F68" i="1"/>
  <c r="E68" i="1"/>
  <c r="F69" i="1"/>
  <c r="F70" i="1"/>
  <c r="F71" i="1"/>
  <c r="F72" i="1"/>
  <c r="F73" i="1"/>
  <c r="F74" i="1"/>
  <c r="E13" i="1"/>
  <c r="E25" i="1"/>
  <c r="E36" i="1"/>
  <c r="E43" i="1"/>
  <c r="E47" i="1"/>
  <c r="E54" i="1"/>
  <c r="E59" i="1"/>
  <c r="E66" i="1"/>
  <c r="E76" i="1"/>
  <c r="F19" i="1"/>
  <c r="F15" i="1"/>
  <c r="E15" i="1"/>
  <c r="F14" i="1"/>
  <c r="F57" i="1"/>
  <c r="E57" i="1"/>
  <c r="F17" i="1"/>
  <c r="E17" i="1"/>
  <c r="F20" i="1"/>
  <c r="F32" i="1"/>
  <c r="F63" i="1"/>
  <c r="E63" i="1"/>
  <c r="F64" i="1"/>
  <c r="E64" i="1"/>
  <c r="F62" i="1"/>
  <c r="E62" i="1"/>
  <c r="F61" i="1"/>
  <c r="E61" i="1"/>
  <c r="F60" i="1"/>
  <c r="F65" i="1"/>
  <c r="F56" i="1"/>
  <c r="F16" i="1"/>
  <c r="E16" i="1"/>
  <c r="F21" i="1"/>
  <c r="E21" i="1"/>
  <c r="F55" i="1"/>
  <c r="E55" i="1"/>
  <c r="F45" i="1"/>
  <c r="E45" i="1"/>
  <c r="F44" i="1"/>
  <c r="E44" i="1"/>
  <c r="F38" i="1"/>
  <c r="E38" i="1"/>
  <c r="F39" i="1"/>
  <c r="E39" i="1"/>
  <c r="F40" i="1"/>
  <c r="E40" i="1"/>
  <c r="F41" i="1"/>
  <c r="E41" i="1"/>
  <c r="F37" i="1"/>
  <c r="E37" i="1"/>
  <c r="F27" i="1"/>
  <c r="F35" i="1"/>
  <c r="F28" i="1"/>
  <c r="F29" i="1"/>
  <c r="E29" i="1"/>
  <c r="F30" i="1"/>
  <c r="F31" i="1"/>
  <c r="F33" i="1"/>
  <c r="E33" i="1"/>
  <c r="F26" i="1"/>
  <c r="Q13" i="1"/>
  <c r="F18" i="1"/>
  <c r="E18" i="1"/>
  <c r="F22" i="1"/>
  <c r="F23" i="1"/>
  <c r="F10" i="1"/>
  <c r="F11" i="1"/>
  <c r="F9" i="1"/>
  <c r="F48" i="1"/>
  <c r="F50" i="1"/>
  <c r="F34" i="1"/>
  <c r="F24" i="1"/>
  <c r="Q11" i="1"/>
  <c r="Q19" i="1"/>
  <c r="F42" i="1"/>
  <c r="E42" i="1"/>
  <c r="F12" i="1"/>
  <c r="E34" i="1"/>
  <c r="M45" i="1"/>
  <c r="M46" i="1"/>
  <c r="M47" i="1"/>
  <c r="M44" i="1"/>
  <c r="M36" i="1"/>
  <c r="L36" i="1"/>
  <c r="M40" i="1"/>
  <c r="L40" i="1"/>
  <c r="M41" i="1"/>
  <c r="L41" i="1"/>
  <c r="M39" i="1"/>
  <c r="M42" i="1"/>
  <c r="M35" i="1"/>
  <c r="M34" i="1"/>
  <c r="M31" i="1"/>
  <c r="L31" i="1"/>
  <c r="M30" i="1"/>
  <c r="L30" i="1"/>
  <c r="M20" i="1"/>
  <c r="L20" i="1"/>
  <c r="M12" i="1"/>
  <c r="L12" i="1"/>
  <c r="M13" i="1"/>
  <c r="L13" i="1"/>
  <c r="M25" i="1"/>
  <c r="M26" i="1"/>
  <c r="M28" i="1"/>
  <c r="M27" i="1"/>
  <c r="L27" i="1"/>
  <c r="M24" i="1"/>
  <c r="L24" i="1"/>
  <c r="M10" i="1"/>
  <c r="M11" i="1"/>
  <c r="M14" i="1"/>
  <c r="L14" i="1"/>
  <c r="M15" i="1"/>
  <c r="L15" i="1"/>
  <c r="M16" i="1"/>
  <c r="L16" i="1"/>
  <c r="M17" i="1"/>
  <c r="M18" i="1"/>
  <c r="L18" i="1"/>
  <c r="M19" i="1"/>
  <c r="L19" i="1"/>
  <c r="M21" i="1"/>
  <c r="L21" i="1"/>
  <c r="M9" i="1"/>
  <c r="F78" i="1"/>
  <c r="F79" i="1"/>
  <c r="F80" i="1"/>
  <c r="E80" i="1"/>
  <c r="F81" i="1"/>
  <c r="E81" i="1"/>
  <c r="F77" i="1"/>
  <c r="F82" i="1"/>
  <c r="E77" i="1"/>
  <c r="F49" i="1"/>
  <c r="E49" i="1"/>
  <c r="F51" i="1"/>
  <c r="E51" i="1"/>
  <c r="F52" i="1"/>
  <c r="E71" i="1"/>
  <c r="F53" i="1"/>
  <c r="E53" i="1"/>
  <c r="M22" i="1"/>
  <c r="K22" i="1"/>
  <c r="M48" i="1"/>
  <c r="Q21" i="1"/>
  <c r="M37" i="1"/>
  <c r="L25" i="1"/>
  <c r="L35" i="1"/>
  <c r="C24" i="1"/>
  <c r="J48" i="1"/>
  <c r="K37" i="1"/>
  <c r="M32" i="1"/>
  <c r="Q14" i="1"/>
  <c r="K32" i="1"/>
  <c r="C65" i="1"/>
  <c r="D12" i="1"/>
  <c r="Q10" i="1"/>
  <c r="D42" i="1"/>
  <c r="J37" i="1"/>
  <c r="C42" i="1"/>
  <c r="K48" i="1"/>
  <c r="D65" i="1"/>
  <c r="C12" i="1"/>
  <c r="J32" i="1"/>
  <c r="E65" i="1"/>
  <c r="E69" i="1"/>
  <c r="E60" i="1"/>
  <c r="E30" i="1"/>
  <c r="E78" i="1"/>
  <c r="L39" i="1"/>
  <c r="E52" i="1"/>
  <c r="E22" i="1"/>
  <c r="E79" i="1"/>
  <c r="L11" i="1"/>
  <c r="E14" i="1"/>
  <c r="E23" i="1"/>
  <c r="E31" i="1"/>
  <c r="E56" i="1"/>
  <c r="E32" i="1"/>
  <c r="E19" i="1"/>
  <c r="E67" i="1"/>
  <c r="E73" i="1"/>
  <c r="E50" i="1"/>
  <c r="E26" i="1"/>
  <c r="E48" i="1"/>
  <c r="E20" i="1"/>
  <c r="E70" i="1"/>
  <c r="E28" i="1"/>
  <c r="E72" i="1"/>
  <c r="E74" i="1"/>
  <c r="L34" i="1"/>
  <c r="L17" i="1"/>
  <c r="E11" i="1"/>
  <c r="L10" i="1"/>
  <c r="E9" i="1"/>
  <c r="E10" i="1"/>
  <c r="E12" i="1"/>
  <c r="J22" i="1"/>
  <c r="J28" i="1"/>
  <c r="K28" i="1"/>
  <c r="M49" i="1"/>
  <c r="K42" i="1"/>
  <c r="J42" i="1"/>
  <c r="Q20" i="1"/>
  <c r="D82" i="1"/>
  <c r="E82" i="1"/>
  <c r="C82" i="1"/>
  <c r="E75" i="1"/>
  <c r="Q18" i="1"/>
  <c r="F58" i="1"/>
  <c r="F83" i="1"/>
  <c r="C83" i="1"/>
  <c r="D53" i="1"/>
  <c r="Q16" i="1"/>
  <c r="C53" i="1"/>
  <c r="F46" i="1"/>
  <c r="C35" i="1"/>
  <c r="D35" i="1"/>
  <c r="E35" i="1"/>
  <c r="Q12" i="1"/>
  <c r="E27" i="1"/>
  <c r="D24" i="1"/>
  <c r="E24" i="1"/>
  <c r="L9" i="1"/>
  <c r="L26" i="1"/>
  <c r="J49" i="1"/>
  <c r="J52" i="1"/>
  <c r="K49" i="1"/>
  <c r="Q22" i="1"/>
  <c r="Q17" i="1"/>
  <c r="E58" i="1"/>
  <c r="C58" i="1"/>
  <c r="D58" i="1"/>
  <c r="E83" i="1"/>
  <c r="Q15" i="1"/>
  <c r="E46" i="1"/>
  <c r="D46" i="1"/>
  <c r="C46" i="1"/>
  <c r="Q9" i="1"/>
  <c r="D83" i="1"/>
  <c r="J53" i="1"/>
  <c r="L52" i="1"/>
</calcChain>
</file>

<file path=xl/sharedStrings.xml><?xml version="1.0" encoding="utf-8"?>
<sst xmlns="http://schemas.openxmlformats.org/spreadsheetml/2006/main" count="215" uniqueCount="188">
  <si>
    <r>
      <rPr>
        <b/>
        <sz val="11"/>
        <color theme="0"/>
        <rFont val="Avenir Next Regular"/>
      </rPr>
      <t>Nom / Prénom</t>
    </r>
    <r>
      <rPr>
        <sz val="11"/>
        <color theme="0"/>
        <rFont val="Avenir Next Regular"/>
      </rPr>
      <t xml:space="preserve"> (</t>
    </r>
    <r>
      <rPr>
        <i/>
        <sz val="11"/>
        <color theme="0"/>
        <rFont val="Avenir Next Regular"/>
      </rPr>
      <t>Conjoint 1</t>
    </r>
    <r>
      <rPr>
        <sz val="11"/>
        <color theme="0"/>
        <rFont val="Avenir Next Regular"/>
      </rPr>
      <t>)</t>
    </r>
  </si>
  <si>
    <r>
      <rPr>
        <b/>
        <sz val="11"/>
        <color theme="0"/>
        <rFont val="Avenir Next Regular"/>
      </rPr>
      <t>Nom / Prénom</t>
    </r>
    <r>
      <rPr>
        <sz val="11"/>
        <color theme="0"/>
        <rFont val="Avenir Next Regular"/>
      </rPr>
      <t xml:space="preserve"> (</t>
    </r>
    <r>
      <rPr>
        <i/>
        <sz val="11"/>
        <color theme="0"/>
        <rFont val="Avenir Next Regular"/>
      </rPr>
      <t>Conjoint 2</t>
    </r>
    <r>
      <rPr>
        <sz val="11"/>
        <color theme="0"/>
        <rFont val="Avenir Next Regular"/>
      </rPr>
      <t>)</t>
    </r>
  </si>
  <si>
    <t>CHARGES</t>
  </si>
  <si>
    <t>REVENUS</t>
  </si>
  <si>
    <t>Catégories</t>
  </si>
  <si>
    <r>
      <t xml:space="preserve">Salaires </t>
    </r>
    <r>
      <rPr>
        <i/>
        <sz val="9"/>
        <color rgb="FF000000"/>
        <rFont val="Avenir Next Regular"/>
      </rPr>
      <t>Conjoint 1</t>
    </r>
  </si>
  <si>
    <r>
      <t xml:space="preserve">Salaires </t>
    </r>
    <r>
      <rPr>
        <i/>
        <sz val="9"/>
        <color rgb="FF000000"/>
        <rFont val="Avenir Next Regular"/>
      </rPr>
      <t>Conjoint 2</t>
    </r>
  </si>
  <si>
    <r>
      <t xml:space="preserve">Bénéfices agricoles </t>
    </r>
    <r>
      <rPr>
        <i/>
        <sz val="9"/>
        <color rgb="FF000000"/>
        <rFont val="Avenir Next Regular"/>
      </rPr>
      <t>Conjoint 1</t>
    </r>
  </si>
  <si>
    <t>TOTAL</t>
  </si>
  <si>
    <r>
      <t xml:space="preserve">Bénéfices agricoles </t>
    </r>
    <r>
      <rPr>
        <i/>
        <sz val="9"/>
        <color rgb="FF000000"/>
        <rFont val="Avenir Next Regular"/>
      </rPr>
      <t>Conjoint 2</t>
    </r>
  </si>
  <si>
    <t>Prestations sociales (maternité, maladie)</t>
  </si>
  <si>
    <r>
      <t xml:space="preserve">Pensions retraite ou invalidité </t>
    </r>
    <r>
      <rPr>
        <i/>
        <sz val="9"/>
        <color rgb="FF000000"/>
        <rFont val="Avenir Next Regular"/>
      </rPr>
      <t>Conjoint 1</t>
    </r>
  </si>
  <si>
    <r>
      <t xml:space="preserve">Pensions retraite ou invalidité </t>
    </r>
    <r>
      <rPr>
        <i/>
        <sz val="9"/>
        <color rgb="FF000000"/>
        <rFont val="Avenir Next Regular"/>
      </rPr>
      <t>Conjoint 2</t>
    </r>
  </si>
  <si>
    <t>Rentes viagères</t>
  </si>
  <si>
    <r>
      <t xml:space="preserve">Revenus fonciers (locatifs, SCI, SCPI) </t>
    </r>
    <r>
      <rPr>
        <i/>
        <sz val="9"/>
        <color rgb="FF000000"/>
        <rFont val="Avenir Next Regular"/>
      </rPr>
      <t>Conjoint 1</t>
    </r>
  </si>
  <si>
    <r>
      <t xml:space="preserve">Revenus fonciers (locatifs, SCI, SCPI) </t>
    </r>
    <r>
      <rPr>
        <i/>
        <sz val="9"/>
        <color rgb="FF000000"/>
        <rFont val="Avenir Next Regular"/>
      </rPr>
      <t>Conjoint 2</t>
    </r>
  </si>
  <si>
    <r>
      <t xml:space="preserve">Caf / sécurité sociale </t>
    </r>
    <r>
      <rPr>
        <i/>
        <sz val="9"/>
        <color rgb="FF000000"/>
        <rFont val="Avenir Next Regular"/>
      </rPr>
      <t>Conjoint 1</t>
    </r>
  </si>
  <si>
    <r>
      <t xml:space="preserve">Caf / sécurité sociale </t>
    </r>
    <r>
      <rPr>
        <i/>
        <sz val="9"/>
        <color rgb="FF000000"/>
        <rFont val="Avenir Next Regular"/>
      </rPr>
      <t>Conjoint 2</t>
    </r>
  </si>
  <si>
    <t>Frais de garde (garderie, crèche, nourrice…)</t>
  </si>
  <si>
    <t>Activités enfants</t>
  </si>
  <si>
    <t xml:space="preserve">Trésorerie mensuelle disponible </t>
  </si>
  <si>
    <t xml:space="preserve">Trésorerie annuelle disponible </t>
  </si>
  <si>
    <r>
      <t xml:space="preserve">Bonus annuel </t>
    </r>
    <r>
      <rPr>
        <i/>
        <sz val="9"/>
        <color rgb="FF000000"/>
        <rFont val="Avenir Next Regular"/>
      </rPr>
      <t>Conjoint 1</t>
    </r>
  </si>
  <si>
    <t>/mois</t>
  </si>
  <si>
    <t>/an</t>
  </si>
  <si>
    <t>Total / an</t>
  </si>
  <si>
    <t>Part</t>
  </si>
  <si>
    <t>Assurance santé (mutuelle)</t>
  </si>
  <si>
    <t>Cadeaux (Noël et anniversaires)</t>
  </si>
  <si>
    <t>Impôts</t>
  </si>
  <si>
    <t>Enfants</t>
  </si>
  <si>
    <t>Animaux</t>
  </si>
  <si>
    <t>Assurance prévoyance</t>
  </si>
  <si>
    <t>Logement</t>
  </si>
  <si>
    <t>Loisirs</t>
  </si>
  <si>
    <t>Autres</t>
  </si>
  <si>
    <t>Total</t>
  </si>
  <si>
    <t>Disponible</t>
  </si>
  <si>
    <t>Dons</t>
  </si>
  <si>
    <t>À préciser</t>
  </si>
  <si>
    <r>
      <t xml:space="preserve">Bonus annuel </t>
    </r>
    <r>
      <rPr>
        <i/>
        <sz val="9"/>
        <color rgb="FF000000"/>
        <rFont val="Avenir Next Regular"/>
      </rPr>
      <t>Conjoint 2</t>
    </r>
  </si>
  <si>
    <r>
      <t xml:space="preserve">Allocation chômage </t>
    </r>
    <r>
      <rPr>
        <i/>
        <sz val="9"/>
        <color rgb="FF000000"/>
        <rFont val="Avenir Next Regular"/>
      </rPr>
      <t>Conjoint 1</t>
    </r>
  </si>
  <si>
    <r>
      <t xml:space="preserve">Allocation chômage </t>
    </r>
    <r>
      <rPr>
        <i/>
        <sz val="9"/>
        <color rgb="FF000000"/>
        <rFont val="Avenir Next Regular"/>
      </rPr>
      <t>Conjoint 2</t>
    </r>
  </si>
  <si>
    <t>Pensions alimentaires reçues</t>
  </si>
  <si>
    <t>Préciser le compte de l'épargne automatique</t>
  </si>
  <si>
    <t>URSSAF emploi à domicile</t>
  </si>
  <si>
    <r>
      <t xml:space="preserve">Revenus de gérants et associés </t>
    </r>
    <r>
      <rPr>
        <i/>
        <sz val="9"/>
        <color rgb="FF000000"/>
        <rFont val="Avenir Next Regular"/>
      </rPr>
      <t>Conjoint 1</t>
    </r>
  </si>
  <si>
    <r>
      <t xml:space="preserve">Revenus de gérants et associés </t>
    </r>
    <r>
      <rPr>
        <i/>
        <sz val="9"/>
        <color rgb="FF000000"/>
        <rFont val="Avenir Next Regular"/>
      </rPr>
      <t>Conjoint 2</t>
    </r>
  </si>
  <si>
    <t>Assurance propriétaire non occupant</t>
  </si>
  <si>
    <r>
      <t xml:space="preserve">BIC / BNC </t>
    </r>
    <r>
      <rPr>
        <i/>
        <sz val="9"/>
        <color rgb="FF000000"/>
        <rFont val="Avenir Next Regular"/>
      </rPr>
      <t>Conjoint 1</t>
    </r>
  </si>
  <si>
    <r>
      <t xml:space="preserve">BIC / BNC </t>
    </r>
    <r>
      <rPr>
        <i/>
        <sz val="9"/>
        <color rgb="FF000000"/>
        <rFont val="Avenir Next Regular"/>
      </rPr>
      <t>Conjoint 2</t>
    </r>
  </si>
  <si>
    <t>Épargne</t>
  </si>
  <si>
    <t>Dépenses pro (si microentrepreneur)</t>
  </si>
  <si>
    <t>Bricolage et travaux</t>
  </si>
  <si>
    <t>Employé à domicile (ménage, jardin…)</t>
  </si>
  <si>
    <t>Ameublement et électroménager</t>
  </si>
  <si>
    <t>Charges de copropriété, syndic, garage…</t>
  </si>
  <si>
    <t>Vêtements, sacs et chaussures</t>
  </si>
  <si>
    <t>Téléphone, internet, Canal +</t>
  </si>
  <si>
    <t>Beauté, coiffeur, pressing</t>
  </si>
  <si>
    <t>Transports et loyers enfants</t>
  </si>
  <si>
    <t>Pension alimentaire payée / argent de poche</t>
  </si>
  <si>
    <t>Soins vétérinaires et toilettage</t>
  </si>
  <si>
    <t>Carburant (essence, diesel, électrique,…)</t>
  </si>
  <si>
    <t>Entretien et contrôle technique véhicule ou vélo</t>
  </si>
  <si>
    <t>Prêt immobilier locatif</t>
  </si>
  <si>
    <t>Assurance auto/moto</t>
  </si>
  <si>
    <t>Assurance habitation/scolaire</t>
  </si>
  <si>
    <t>Assurance prêt locatif</t>
  </si>
  <si>
    <t>Péage, abonnement Coyote</t>
  </si>
  <si>
    <t>Abonnements train/métro/car</t>
  </si>
  <si>
    <t>Vacances, week-ends et voyages</t>
  </si>
  <si>
    <t>Frais scolaires (cantine, étude, périscolaire)</t>
  </si>
  <si>
    <t>Énergies (électricité, gaz, bois, fioul, eau)</t>
  </si>
  <si>
    <t>Activités (sport, musique, poterie, club, association)</t>
  </si>
  <si>
    <t>Prêts divers (auto, travaux, conso, étudiant…)</t>
  </si>
  <si>
    <t>Frais bancaires (CB, forfait, agios, frais, etc.)</t>
  </si>
  <si>
    <t>Impôt sur le revenu et IFI</t>
  </si>
  <si>
    <t>Soins (para)médicaux non remboursés</t>
  </si>
  <si>
    <t>Nourriture et garde</t>
  </si>
  <si>
    <t>Autres abonnements (Netflix, musique, jeux vidéo)</t>
  </si>
  <si>
    <t>Dépenses apéro, fêtes, anniversaires</t>
  </si>
  <si>
    <t>Repas</t>
  </si>
  <si>
    <t>Sorties (théâtre, cinéma, concert)</t>
  </si>
  <si>
    <t>Restaurants et livraisons repas</t>
  </si>
  <si>
    <t>Alimentation (courses, lunchbox, sandwich…)</t>
  </si>
  <si>
    <t>Rés. secondaire (charges, entretien)</t>
  </si>
  <si>
    <t>Vie courante</t>
  </si>
  <si>
    <t>Loyer ou prêt résidence principale/secondaire</t>
  </si>
  <si>
    <t>Assurance de prêt</t>
  </si>
  <si>
    <t>Frais de copropriété, entretien et gestion locative</t>
  </si>
  <si>
    <t>Cotisations sociales indépendant régime micro</t>
  </si>
  <si>
    <t>Transports</t>
  </si>
  <si>
    <t>Investissements</t>
  </si>
  <si>
    <t>Tabac, PMU, loterie</t>
  </si>
  <si>
    <t>Banque - Assurance</t>
  </si>
  <si>
    <t>Autres courses non alimentaires</t>
  </si>
  <si>
    <t>Presse, livres, multimédia, bibliothèque</t>
  </si>
  <si>
    <t>Travaux immo locatif</t>
  </si>
  <si>
    <t>Autres aides</t>
  </si>
  <si>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</si>
  <si>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</si>
  <si>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</si>
  <si>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</si>
  <si>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</si>
  <si>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</si>
  <si>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</si>
  <si>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</si>
  <si>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</si>
  <si>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</si>
  <si>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</si>
  <si>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</si>
  <si>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</si>
  <si>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</si>
  <si>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</si>
  <si>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</si>
  <si>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</si>
  <si>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</si>
  <si>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</si>
  <si>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</si>
  <si>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</si>
  <si>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</si>
  <si>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</si>
  <si>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4.2</t>
  </si>
  <si>
    <t>4.3</t>
  </si>
  <si>
    <t>4.4</t>
  </si>
  <si>
    <t>4.5</t>
  </si>
  <si>
    <t>5.1</t>
  </si>
  <si>
    <t>5.2</t>
  </si>
  <si>
    <t>6.1</t>
  </si>
  <si>
    <t>6.2</t>
  </si>
  <si>
    <t>6.3</t>
  </si>
  <si>
    <t>6.4</t>
  </si>
  <si>
    <t>6.5</t>
  </si>
  <si>
    <t>7.1</t>
  </si>
  <si>
    <t>7.2</t>
  </si>
  <si>
    <t>7.3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</si>
  <si>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</si>
  <si>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</si>
  <si>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</si>
  <si>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</si>
  <si>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</si>
  <si>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</si>
  <si>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</si>
  <si>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</si>
  <si>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</si>
  <si>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</si>
  <si>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9.6</t>
  </si>
  <si>
    <t>9.7</t>
  </si>
  <si>
    <t>9.8</t>
  </si>
  <si>
    <t>10.1</t>
  </si>
  <si>
    <t>10.2</t>
  </si>
  <si>
    <t>10.3</t>
  </si>
  <si>
    <t>10.4</t>
  </si>
  <si>
    <t>10.5</t>
  </si>
  <si>
    <t>Ref.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</si>
  <si>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</si>
  <si>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</si>
  <si>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</si>
  <si>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</si>
  <si>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</si>
  <si>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</si>
  <si>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</si>
  <si>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</si>
  <si>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</si>
  <si>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</si>
  <si>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</si>
  <si>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</si>
  <si>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</si>
  <si>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12.1</t>
  </si>
  <si>
    <t>12.2</t>
  </si>
  <si>
    <t>12.3</t>
  </si>
  <si>
    <t>12.4</t>
  </si>
  <si>
    <t>13.1</t>
  </si>
  <si>
    <t>13.2</t>
  </si>
  <si>
    <t>14.1</t>
  </si>
  <si>
    <t>14.2</t>
  </si>
  <si>
    <t>14.3</t>
  </si>
  <si>
    <t>15.1</t>
  </si>
  <si>
    <t>15.2</t>
  </si>
  <si>
    <t>15.3</t>
  </si>
  <si>
    <t>16.1</t>
  </si>
  <si>
    <t>16.2</t>
  </si>
  <si>
    <t>16.3</t>
  </si>
  <si>
    <t>16.4</t>
  </si>
  <si>
    <t>Prestation compensatoire</t>
  </si>
  <si>
    <t>Sorties, amis, bars, matchs</t>
  </si>
  <si>
    <t>Taxe fonciere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</si>
</sst>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€&quot;"/>
    <numFmt numFmtId="165" formatCode="0.0%"/>
  </numFmts>
  <fonts count="20">
    <font>
      <sz val="11"/>
      <color theme="1"/>
      <name val="Calibri"/>
      <family val="2"/>
      <scheme val="minor"/>
    </font>
    <font>
      <b/>
      <sz val="11"/>
      <color theme="0"/>
      <name val="Avenir Next Regular"/>
    </font>
    <font>
      <b/>
      <sz val="14"/>
      <color theme="0"/>
      <name val="Avenir Next Regular"/>
    </font>
    <font>
      <sz val="11"/>
      <color theme="1"/>
      <name val="Avenir Next Regular"/>
    </font>
    <font>
      <b/>
      <i/>
      <sz val="11"/>
      <color theme="0"/>
      <name val="Avenir Next Regular"/>
    </font>
    <font>
      <b/>
      <i/>
      <sz val="11"/>
      <color rgb="FFFF0000"/>
      <name val="Avenir Next Regula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Avenir Next Regular"/>
    </font>
    <font>
      <b/>
      <sz val="11"/>
      <color theme="1"/>
      <name val="Avenir Next Regular"/>
    </font>
    <font>
      <sz val="8"/>
      <name val="Calibri"/>
      <family val="2"/>
      <scheme val="minor"/>
    </font>
    <font>
      <sz val="11"/>
      <color theme="0"/>
      <name val="Avenir Next Regular"/>
    </font>
    <font>
      <i/>
      <sz val="9"/>
      <color rgb="FF000000"/>
      <name val="Avenir Next Regular"/>
    </font>
    <font>
      <i/>
      <sz val="11"/>
      <color theme="0"/>
      <name val="Avenir Next Regula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Avenir Next Regular"/>
    </font>
    <font>
      <sz val="10"/>
      <color theme="1"/>
      <name val="Avenir Next Regular"/>
    </font>
    <font>
      <b/>
      <sz val="10"/>
      <color theme="0"/>
      <name val="Avenir Next Regular"/>
    </font>
    <font>
      <b/>
      <sz val="9"/>
      <color theme="0"/>
      <name val="Avenir Next Regula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1F2F6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24994659260841701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 style="dotted">
        <color theme="0" tint="-0.14996795556505021"/>
      </bottom>
      <diagonal/>
    </border>
    <border>
      <left/>
      <right style="medium">
        <color theme="0" tint="-0.499984740745262"/>
      </right>
      <top style="dotted">
        <color theme="0" tint="-0.14996795556505021"/>
      </top>
      <bottom style="medium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theme="0" tint="-0.1499679555650502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49" fontId="1" fillId="3" borderId="0" xfId="0" applyNumberFormat="1" applyFont="1" applyFill="1" applyAlignment="1">
      <alignment horizontal="right"/>
    </xf>
    <xf numFmtId="0" fontId="1" fillId="4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1" fillId="0" borderId="0" xfId="0" applyFont="1"/>
    <xf numFmtId="0" fontId="14" fillId="0" borderId="0" xfId="0" applyFont="1"/>
    <xf numFmtId="0" fontId="11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0" fontId="0" fillId="0" borderId="0" xfId="0" applyNumberFormat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6" fillId="2" borderId="6" xfId="0" applyFont="1" applyFill="1" applyBorder="1"/>
    <xf numFmtId="0" fontId="5" fillId="2" borderId="6" xfId="0" applyFont="1" applyFill="1" applyBorder="1"/>
    <xf numFmtId="164" fontId="11" fillId="2" borderId="0" xfId="0" applyNumberFormat="1" applyFont="1" applyFill="1" applyAlignment="1">
      <alignment horizontal="center"/>
    </xf>
    <xf numFmtId="0" fontId="1" fillId="2" borderId="6" xfId="0" applyFont="1" applyFill="1" applyBorder="1"/>
    <xf numFmtId="0" fontId="4" fillId="2" borderId="6" xfId="0" applyFont="1" applyFill="1" applyBorder="1"/>
    <xf numFmtId="44" fontId="11" fillId="4" borderId="0" xfId="43" applyFont="1" applyFill="1" applyBorder="1" applyProtection="1"/>
    <xf numFmtId="44" fontId="11" fillId="3" borderId="0" xfId="43" applyFont="1" applyFill="1" applyBorder="1" applyProtection="1"/>
    <xf numFmtId="0" fontId="8" fillId="2" borderId="1" xfId="0" applyFont="1" applyFill="1" applyBorder="1" applyAlignment="1" applyProtection="1">
      <alignment horizontal="center" vertical="center"/>
      <protection locked="0"/>
    </xf>
    <xf numFmtId="44" fontId="3" fillId="2" borderId="0" xfId="43" applyFont="1" applyFill="1" applyBorder="1" applyAlignment="1" applyProtection="1">
      <alignment horizontal="center"/>
    </xf>
    <xf numFmtId="0" fontId="5" fillId="2" borderId="0" xfId="0" applyFont="1" applyFill="1"/>
    <xf numFmtId="10" fontId="3" fillId="2" borderId="0" xfId="43" applyNumberFormat="1" applyFont="1" applyFill="1" applyBorder="1" applyAlignment="1" applyProtection="1">
      <alignment horizontal="center"/>
    </xf>
    <xf numFmtId="42" fontId="3" fillId="2" borderId="0" xfId="43" applyNumberFormat="1" applyFont="1" applyFill="1" applyBorder="1" applyAlignment="1" applyProtection="1">
      <alignment horizontal="center"/>
    </xf>
    <xf numFmtId="42" fontId="1" fillId="3" borderId="0" xfId="43" applyNumberFormat="1" applyFont="1" applyFill="1" applyBorder="1" applyAlignment="1" applyProtection="1">
      <alignment horizontal="center"/>
    </xf>
    <xf numFmtId="42" fontId="1" fillId="3" borderId="0" xfId="43" applyNumberFormat="1" applyFont="1" applyFill="1" applyBorder="1" applyAlignment="1">
      <alignment horizontal="center"/>
    </xf>
    <xf numFmtId="42" fontId="1" fillId="3" borderId="0" xfId="0" applyNumberFormat="1" applyFont="1" applyFill="1" applyAlignment="1">
      <alignment horizontal="center"/>
    </xf>
    <xf numFmtId="42" fontId="1" fillId="4" borderId="0" xfId="43" applyNumberFormat="1" applyFont="1" applyFill="1" applyBorder="1" applyAlignment="1" applyProtection="1">
      <alignment horizontal="center"/>
    </xf>
    <xf numFmtId="42" fontId="1" fillId="4" borderId="0" xfId="0" applyNumberFormat="1" applyFont="1" applyFill="1" applyAlignment="1">
      <alignment horizontal="center"/>
    </xf>
    <xf numFmtId="42" fontId="11" fillId="4" borderId="0" xfId="43" applyNumberFormat="1" applyFont="1" applyFill="1" applyBorder="1" applyProtection="1"/>
    <xf numFmtId="42" fontId="11" fillId="3" borderId="0" xfId="43" applyNumberFormat="1" applyFont="1" applyFill="1" applyBorder="1" applyProtection="1"/>
    <xf numFmtId="42" fontId="1" fillId="4" borderId="0" xfId="43" applyNumberFormat="1" applyFont="1" applyFill="1" applyBorder="1" applyAlignment="1">
      <alignment horizontal="center"/>
    </xf>
    <xf numFmtId="42" fontId="3" fillId="2" borderId="2" xfId="43" applyNumberFormat="1" applyFont="1" applyFill="1" applyBorder="1" applyAlignment="1" applyProtection="1">
      <alignment horizontal="center"/>
      <protection locked="0"/>
    </xf>
    <xf numFmtId="42" fontId="11" fillId="2" borderId="0" xfId="0" applyNumberFormat="1" applyFont="1" applyFill="1" applyAlignment="1">
      <alignment horizontal="center"/>
    </xf>
    <xf numFmtId="42" fontId="3" fillId="2" borderId="3" xfId="43" applyNumberFormat="1" applyFont="1" applyFill="1" applyBorder="1" applyAlignment="1" applyProtection="1">
      <alignment horizontal="center"/>
      <protection locked="0"/>
    </xf>
    <xf numFmtId="42" fontId="1" fillId="2" borderId="0" xfId="0" applyNumberFormat="1" applyFont="1" applyFill="1" applyAlignment="1">
      <alignment horizontal="center" vertical="center"/>
    </xf>
    <xf numFmtId="10" fontId="17" fillId="2" borderId="0" xfId="43" applyNumberFormat="1" applyFont="1" applyFill="1" applyBorder="1" applyAlignment="1" applyProtection="1">
      <alignment horizontal="center"/>
    </xf>
    <xf numFmtId="10" fontId="18" fillId="4" borderId="0" xfId="43" applyNumberFormat="1" applyFont="1" applyFill="1" applyBorder="1" applyAlignment="1" applyProtection="1">
      <alignment horizontal="center"/>
    </xf>
    <xf numFmtId="42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42" fontId="1" fillId="0" borderId="0" xfId="43" applyNumberFormat="1" applyFont="1" applyFill="1" applyBorder="1" applyAlignment="1">
      <alignment horizontal="center"/>
    </xf>
    <xf numFmtId="42" fontId="1" fillId="0" borderId="0" xfId="43" applyNumberFormat="1" applyFont="1" applyFill="1" applyBorder="1" applyAlignment="1" applyProtection="1">
      <alignment horizontal="center"/>
    </xf>
    <xf numFmtId="42" fontId="3" fillId="6" borderId="0" xfId="43" applyNumberFormat="1" applyFont="1" applyFill="1" applyBorder="1" applyAlignment="1" applyProtection="1">
      <alignment horizontal="center"/>
    </xf>
    <xf numFmtId="10" fontId="3" fillId="6" borderId="0" xfId="43" applyNumberFormat="1" applyFont="1" applyFill="1" applyBorder="1" applyAlignment="1" applyProtection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42" fontId="3" fillId="2" borderId="7" xfId="43" applyNumberFormat="1" applyFont="1" applyFill="1" applyBorder="1" applyAlignment="1" applyProtection="1">
      <alignment horizontal="center"/>
      <protection locked="0"/>
    </xf>
    <xf numFmtId="42" fontId="3" fillId="2" borderId="7" xfId="43" applyNumberFormat="1" applyFont="1" applyFill="1" applyBorder="1" applyAlignment="1" applyProtection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2" fontId="3" fillId="0" borderId="7" xfId="43" applyNumberFormat="1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10" fontId="18" fillId="7" borderId="0" xfId="43" applyNumberFormat="1" applyFont="1" applyFill="1" applyBorder="1" applyAlignment="1" applyProtection="1">
      <alignment horizontal="center"/>
    </xf>
    <xf numFmtId="165" fontId="3" fillId="6" borderId="0" xfId="43" applyNumberFormat="1" applyFont="1" applyFill="1" applyBorder="1" applyAlignment="1" applyProtection="1">
      <alignment horizontal="center"/>
    </xf>
    <xf numFmtId="0" fontId="19" fillId="3" borderId="0" xfId="0" applyFont="1" applyFill="1" applyAlignment="1">
      <alignment horizontal="center" vertical="center"/>
    </xf>
    <xf numFmtId="0" fontId="14" fillId="3" borderId="0" xfId="0" applyFont="1" applyFill="1"/>
    <xf numFmtId="0" fontId="0" fillId="0" borderId="7" xfId="0" applyBorder="1" applyProtection="1">
      <protection locked="0"/>
    </xf>
    <xf numFmtId="0" fontId="2" fillId="4" borderId="0" xfId="0" applyFont="1" applyFill="1" applyAlignment="1">
      <alignment horizontal="center" vertical="center" wrapText="1"/>
    </xf>
    <xf numFmtId="9" fontId="9" fillId="2" borderId="4" xfId="0" applyNumberFormat="1" applyFont="1" applyFill="1" applyBorder="1" applyAlignment="1">
      <alignment horizontal="center" vertical="center"/>
    </xf>
    <xf numFmtId="9" fontId="9" fillId="2" borderId="5" xfId="0" applyNumberFormat="1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left"/>
    </xf>
    <xf numFmtId="0" fontId="11" fillId="5" borderId="13" xfId="0" applyFont="1" applyFill="1" applyBorder="1" applyAlignment="1">
      <alignment horizontal="left"/>
    </xf>
  </cellXfs>
  <cellStyles count="44">
    <cellStyle name="Lien hypertexte" xfId="41" builtinId="8" hidden="1"/>
    <cellStyle name="Lien hypertexte" xfId="17" builtinId="8" hidden="1"/>
    <cellStyle name="Lien hypertexte" xfId="13" builtinId="8" hidden="1"/>
    <cellStyle name="Lien hypertexte" xfId="15" builtinId="8" hidden="1"/>
    <cellStyle name="Lien hypertexte" xfId="7" builtinId="8" hidden="1"/>
    <cellStyle name="Lien hypertexte" xfId="37" builtinId="8" hidden="1"/>
    <cellStyle name="Lien hypertexte" xfId="21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19" builtinId="8" hidden="1"/>
    <cellStyle name="Lien hypertexte" xfId="39" builtinId="8" hidden="1"/>
    <cellStyle name="Lien hypertexte" xfId="3" builtinId="8" hidden="1"/>
    <cellStyle name="Lien hypertexte" xfId="35" builtinId="8" hidden="1"/>
    <cellStyle name="Lien hypertexte" xfId="23" builtinId="8" hidden="1"/>
    <cellStyle name="Lien hypertexte" xfId="9" builtinId="8" hidden="1"/>
    <cellStyle name="Lien hypertexte" xfId="11" builtinId="8" hidden="1"/>
    <cellStyle name="Lien hypertexte" xfId="33" builtinId="8" hidden="1"/>
    <cellStyle name="Lien hypertexte" xfId="5" builtinId="8" hidden="1"/>
    <cellStyle name="Lien hypertexte" xfId="31" builtinId="8" hidden="1"/>
    <cellStyle name="Lien hypertexte" xfId="1" builtinId="8" hidden="1"/>
    <cellStyle name="Lien hypertexte visité" xfId="34" builtinId="9" hidden="1"/>
    <cellStyle name="Lien hypertexte visité" xfId="36" builtinId="9" hidden="1"/>
    <cellStyle name="Lien hypertexte visité" xfId="42" builtinId="9" hidden="1"/>
    <cellStyle name="Lien hypertexte visité" xfId="30" builtinId="9" hidden="1"/>
    <cellStyle name="Lien hypertexte visité" xfId="40" builtinId="9" hidden="1"/>
    <cellStyle name="Lien hypertexte visité" xfId="28" builtinId="9" hidden="1"/>
    <cellStyle name="Lien hypertexte visité" xfId="26" builtinId="9" hidden="1"/>
    <cellStyle name="Lien hypertexte visité" xfId="24" builtinId="9" hidden="1"/>
    <cellStyle name="Lien hypertexte visité" xfId="32" builtinId="9" hidden="1"/>
    <cellStyle name="Lien hypertexte visité" xfId="38" builtinId="9" hidden="1"/>
    <cellStyle name="Lien hypertexte visité" xfId="22" builtinId="9" hidden="1"/>
    <cellStyle name="Lien hypertexte visité" xfId="14" builtinId="9" hidden="1"/>
    <cellStyle name="Lien hypertexte visité" xfId="6" builtinId="9" hidden="1"/>
    <cellStyle name="Lien hypertexte visité" xfId="2" builtinId="9" hidden="1"/>
    <cellStyle name="Lien hypertexte visité" xfId="8" builtinId="9" hidden="1"/>
    <cellStyle name="Lien hypertexte visité" xfId="18" builtinId="9" hidden="1"/>
    <cellStyle name="Lien hypertexte visité" xfId="4" builtinId="9" hidden="1"/>
    <cellStyle name="Lien hypertexte visité" xfId="16" builtinId="9" hidden="1"/>
    <cellStyle name="Lien hypertexte visité" xfId="20" builtinId="9" hidden="1"/>
    <cellStyle name="Lien hypertexte visité" xfId="12" builtinId="9" hidden="1"/>
    <cellStyle name="Lien hypertexte visité" xfId="10" builtinId="9" hidden="1"/>
    <cellStyle name="Monétaire" xfId="43" builtinId="4"/>
    <cellStyle name="Normal" xfId="0" builtinId="0"/>
  </cellStyles>
  <dxfs count="0"/>
  <tableStyles count="0" defaultTableStyle="TableStyleMedium2" defaultPivotStyle="PivotStyleLight16"/>
  <colors>
    <mruColors>
      <color rgb="FF0099FF"/>
      <color rgb="FFF8F8F8"/>
      <color rgb="FF66FF33"/>
      <color rgb="FFFF00FF"/>
      <color rgb="FFFFCCFF"/>
      <color rgb="FF996633"/>
      <color rgb="FFF1F2F6"/>
      <color rgb="FFFBFAFC"/>
      <color rgb="FFFFFF00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F3-44A7-8067-A9BFEE4E7390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F3-44A7-8067-A9BFEE4E7390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F3-44A7-8067-A9BFEE4E7390}"/>
              </c:ext>
            </c:extLst>
          </c:dPt>
          <c:dPt>
            <c:idx val="3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F3-44A7-8067-A9BFEE4E7390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F3-44A7-8067-A9BFEE4E73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F3-44A7-8067-A9BFEE4E7390}"/>
              </c:ext>
            </c:extLst>
          </c:dPt>
          <c:dPt>
            <c:idx val="6"/>
            <c:bubble3D val="0"/>
            <c:spPr>
              <a:solidFill>
                <a:srgbClr val="9966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AF3-44A7-8067-A9BFEE4E7390}"/>
              </c:ext>
            </c:extLst>
          </c:dPt>
          <c:dPt>
            <c:idx val="7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AF3-44A7-8067-A9BFEE4E7390}"/>
              </c:ext>
            </c:extLst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A6-4217-BDA3-E542C50C8C98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AF3-44A7-8067-A9BFEE4E7390}"/>
              </c:ext>
            </c:extLst>
          </c:dPt>
          <c:dPt>
            <c:idx val="10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AF3-44A7-8067-A9BFEE4E7390}"/>
              </c:ext>
            </c:extLst>
          </c:dPt>
          <c:dPt>
            <c:idx val="1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AF3-44A7-8067-A9BFEE4E7390}"/>
              </c:ext>
            </c:extLst>
          </c:dPt>
          <c:dPt>
            <c:idx val="1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32-4759-8C7A-C8BB61508292}"/>
              </c:ext>
            </c:extLst>
          </c:dPt>
          <c:dPt>
            <c:idx val="13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32-4759-8C7A-C8BB61508292}"/>
              </c:ext>
            </c:extLst>
          </c:dPt>
          <c:cat>
            <c:strRef>
              <c:f>'Budget prévisionnel'!$P$9:$P$21</c:f>
              <c:strCache>
                <c:ptCount val="13"/>
                <c:pt idx="0">
                  <c:v>Disponible</c:v>
                </c:pt>
                <c:pt idx="1">
                  <c:v>Impôts</c:v>
                </c:pt>
                <c:pt idx="2">
                  <c:v>Logement</c:v>
                </c:pt>
                <c:pt idx="3">
                  <c:v>Vie courante</c:v>
                </c:pt>
                <c:pt idx="4">
                  <c:v>Repas</c:v>
                </c:pt>
                <c:pt idx="5">
                  <c:v>Enfants</c:v>
                </c:pt>
                <c:pt idx="6">
                  <c:v>Animaux</c:v>
                </c:pt>
                <c:pt idx="7">
                  <c:v>Transports</c:v>
                </c:pt>
                <c:pt idx="8">
                  <c:v>Banque - Assurance</c:v>
                </c:pt>
                <c:pt idx="9">
                  <c:v>Loisirs</c:v>
                </c:pt>
                <c:pt idx="10">
                  <c:v>Investissements</c:v>
                </c:pt>
                <c:pt idx="11">
                  <c:v>Autres</c:v>
                </c:pt>
                <c:pt idx="12">
                  <c:v>Épargne</c:v>
                </c:pt>
              </c:strCache>
            </c:strRef>
          </c:cat>
          <c:val>
            <c:numRef>
              <c:f>'Budget prévisionnel'!$Q$9:$Q$21</c:f>
              <c:numCache>
                <c:formatCode>_("€"* #,##0_);_("€"* \(#,##0\);_("€"* "-"_);_(@_)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6-4217-BDA3-E542C50C8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0786040563086985"/>
          <c:w val="0.98570587303552815"/>
          <c:h val="0.38247815430486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161458</xdr:colOff>
      <xdr:row>6</xdr:row>
      <xdr:rowOff>385721</xdr:rowOff>
    </xdr:from>
    <xdr:to>
      <xdr:col>1</xdr:col>
      <xdr:colOff>1932213</xdr:colOff>
      <xdr:row>7</xdr:row>
      <xdr:rowOff>103414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1458" y="1762764"/>
          <a:ext cx="1770755" cy="240207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>
              <a:latin typeface="Avenir Next" charset="0"/>
              <a:ea typeface="Avenir Next" charset="0"/>
              <a:cs typeface="Avenir Next" charset="0"/>
            </a:rPr>
            <a:t>Impôts</a:t>
          </a:r>
        </a:p>
      </xdr:txBody>
    </xdr:sp>
    <xdr:clientData/>
  </xdr:twoCellAnchor>
  <xdr:twoCellAnchor>
    <xdr:from>
      <xdr:col>1</xdr:col>
      <xdr:colOff>155414</xdr:colOff>
      <xdr:row>11</xdr:row>
      <xdr:rowOff>68708</xdr:rowOff>
    </xdr:from>
    <xdr:to>
      <xdr:col>1</xdr:col>
      <xdr:colOff>1892774</xdr:colOff>
      <xdr:row>12</xdr:row>
      <xdr:rowOff>129393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84143" y="3405149"/>
          <a:ext cx="1737360" cy="265176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>
              <a:latin typeface="Avenir Next" charset="0"/>
              <a:ea typeface="Avenir Next" charset="0"/>
              <a:cs typeface="Avenir Next" charset="0"/>
            </a:rPr>
            <a:t>Logement</a:t>
          </a:r>
        </a:p>
      </xdr:txBody>
    </xdr:sp>
    <xdr:clientData/>
  </xdr:twoCellAnchor>
  <xdr:twoCellAnchor>
    <xdr:from>
      <xdr:col>1</xdr:col>
      <xdr:colOff>159546</xdr:colOff>
      <xdr:row>34</xdr:row>
      <xdr:rowOff>59150</xdr:rowOff>
    </xdr:from>
    <xdr:to>
      <xdr:col>1</xdr:col>
      <xdr:colOff>1896906</xdr:colOff>
      <xdr:row>35</xdr:row>
      <xdr:rowOff>119835</xdr:rowOff>
    </xdr:to>
    <xdr:sp macro="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88275" y="5440506"/>
          <a:ext cx="1737360" cy="265176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>
              <a:latin typeface="Avenir Next" charset="0"/>
              <a:ea typeface="Avenir Next" charset="0"/>
              <a:cs typeface="Avenir Next" charset="0"/>
            </a:rPr>
            <a:t>Enfants</a:t>
          </a:r>
        </a:p>
      </xdr:txBody>
    </xdr:sp>
    <xdr:clientData/>
  </xdr:twoCellAnchor>
  <xdr:twoCellAnchor>
    <xdr:from>
      <xdr:col>1</xdr:col>
      <xdr:colOff>161355</xdr:colOff>
      <xdr:row>41</xdr:row>
      <xdr:rowOff>59754</xdr:rowOff>
    </xdr:from>
    <xdr:to>
      <xdr:col>1</xdr:col>
      <xdr:colOff>1898715</xdr:colOff>
      <xdr:row>42</xdr:row>
      <xdr:rowOff>120439</xdr:rowOff>
    </xdr:to>
    <xdr:sp macro="" textlink="">
      <xdr:nvSpPr>
        <xdr:cNvPr id="10" name="Rectangle à coins arrondi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0084" y="6463568"/>
          <a:ext cx="1737360" cy="265176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>
              <a:latin typeface="Avenir Next" charset="0"/>
              <a:ea typeface="Avenir Next" charset="0"/>
              <a:cs typeface="Avenir Next" charset="0"/>
            </a:rPr>
            <a:t>Animaux</a:t>
          </a:r>
        </a:p>
      </xdr:txBody>
    </xdr:sp>
    <xdr:clientData/>
  </xdr:twoCellAnchor>
  <xdr:twoCellAnchor>
    <xdr:from>
      <xdr:col>1</xdr:col>
      <xdr:colOff>162560</xdr:colOff>
      <xdr:row>45</xdr:row>
      <xdr:rowOff>67503</xdr:rowOff>
    </xdr:from>
    <xdr:to>
      <xdr:col>1</xdr:col>
      <xdr:colOff>1899920</xdr:colOff>
      <xdr:row>46</xdr:row>
      <xdr:rowOff>137332</xdr:rowOff>
    </xdr:to>
    <xdr:sp macro="" textlink="">
      <xdr:nvSpPr>
        <xdr:cNvPr id="11" name="Rectangle à coins arrondi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1289" y="7289283"/>
          <a:ext cx="1737360" cy="274320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 baseline="0">
              <a:latin typeface="Avenir Next" charset="0"/>
              <a:ea typeface="Avenir Next" charset="0"/>
              <a:cs typeface="Avenir Next" charset="0"/>
            </a:rPr>
            <a:t>Transports</a:t>
          </a:r>
          <a:endParaRPr lang="fr-FR" sz="1100" b="1" i="0">
            <a:latin typeface="Avenir Next" charset="0"/>
            <a:ea typeface="Avenir Next" charset="0"/>
            <a:cs typeface="Avenir Next" charset="0"/>
          </a:endParaRPr>
        </a:p>
      </xdr:txBody>
    </xdr:sp>
    <xdr:clientData/>
  </xdr:twoCellAnchor>
  <xdr:twoCellAnchor>
    <xdr:from>
      <xdr:col>1</xdr:col>
      <xdr:colOff>160150</xdr:colOff>
      <xdr:row>52</xdr:row>
      <xdr:rowOff>66900</xdr:rowOff>
    </xdr:from>
    <xdr:to>
      <xdr:col>1</xdr:col>
      <xdr:colOff>1937657</xdr:colOff>
      <xdr:row>53</xdr:row>
      <xdr:rowOff>146957</xdr:rowOff>
    </xdr:to>
    <xdr:sp macro="" textlink="">
      <xdr:nvSpPr>
        <xdr:cNvPr id="12" name="Rectangle à coins arrondi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0150" y="12558257"/>
          <a:ext cx="1777507" cy="265114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>
              <a:latin typeface="Avenir Next" charset="0"/>
              <a:ea typeface="Avenir Next" charset="0"/>
              <a:cs typeface="Avenir Next" charset="0"/>
            </a:rPr>
            <a:t>Banques</a:t>
          </a:r>
          <a:r>
            <a:rPr lang="fr-FR" sz="1100" b="1" i="0" baseline="0">
              <a:latin typeface="Avenir Next" charset="0"/>
              <a:ea typeface="Avenir Next" charset="0"/>
              <a:cs typeface="Avenir Next" charset="0"/>
            </a:rPr>
            <a:t> et assurances</a:t>
          </a:r>
          <a:endParaRPr lang="fr-FR" sz="1100" b="1" i="0">
            <a:latin typeface="Avenir Next" charset="0"/>
            <a:ea typeface="Avenir Next" charset="0"/>
            <a:cs typeface="Avenir Next" charset="0"/>
          </a:endParaRPr>
        </a:p>
      </xdr:txBody>
    </xdr:sp>
    <xdr:clientData/>
  </xdr:twoCellAnchor>
  <xdr:twoCellAnchor>
    <xdr:from>
      <xdr:col>1</xdr:col>
      <xdr:colOff>160150</xdr:colOff>
      <xdr:row>64</xdr:row>
      <xdr:rowOff>61563</xdr:rowOff>
    </xdr:from>
    <xdr:to>
      <xdr:col>1</xdr:col>
      <xdr:colOff>1897510</xdr:colOff>
      <xdr:row>65</xdr:row>
      <xdr:rowOff>122523</xdr:rowOff>
    </xdr:to>
    <xdr:sp macro="" textlink="">
      <xdr:nvSpPr>
        <xdr:cNvPr id="13" name="Rectangle à coins arrondis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88879" y="9758766"/>
          <a:ext cx="1737360" cy="265452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>
              <a:latin typeface="Avenir Next" charset="0"/>
              <a:ea typeface="Avenir Next" charset="0"/>
              <a:cs typeface="Avenir Next" charset="0"/>
            </a:rPr>
            <a:t>Loisirs</a:t>
          </a:r>
        </a:p>
      </xdr:txBody>
    </xdr:sp>
    <xdr:clientData/>
  </xdr:twoCellAnchor>
  <xdr:twoCellAnchor>
    <xdr:from>
      <xdr:col>1</xdr:col>
      <xdr:colOff>160907</xdr:colOff>
      <xdr:row>74</xdr:row>
      <xdr:rowOff>68596</xdr:rowOff>
    </xdr:from>
    <xdr:to>
      <xdr:col>1</xdr:col>
      <xdr:colOff>1895547</xdr:colOff>
      <xdr:row>76</xdr:row>
      <xdr:rowOff>0</xdr:rowOff>
    </xdr:to>
    <xdr:sp macro="" textlink="">
      <xdr:nvSpPr>
        <xdr:cNvPr id="15" name="Rectangle à coins arrondis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60907" y="11330508"/>
          <a:ext cx="1734640" cy="301198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>
              <a:latin typeface="Avenir Next" charset="0"/>
              <a:ea typeface="Avenir Next" charset="0"/>
              <a:cs typeface="Avenir Next" charset="0"/>
            </a:rPr>
            <a:t>Autres</a:t>
          </a:r>
        </a:p>
      </xdr:txBody>
    </xdr:sp>
    <xdr:clientData/>
  </xdr:twoCellAnchor>
  <xdr:twoCellAnchor>
    <xdr:from>
      <xdr:col>8</xdr:col>
      <xdr:colOff>168158</xdr:colOff>
      <xdr:row>6</xdr:row>
      <xdr:rowOff>361886</xdr:rowOff>
    </xdr:from>
    <xdr:to>
      <xdr:col>8</xdr:col>
      <xdr:colOff>2262134</xdr:colOff>
      <xdr:row>7</xdr:row>
      <xdr:rowOff>110452</xdr:rowOff>
    </xdr:to>
    <xdr:sp macro="" textlink="">
      <xdr:nvSpPr>
        <xdr:cNvPr id="16" name="Rectangle à coins arrondis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069853" y="835445"/>
          <a:ext cx="2093976" cy="265176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 baseline="0">
              <a:latin typeface="Avenir Next" charset="0"/>
              <a:ea typeface="Avenir Next" charset="0"/>
              <a:cs typeface="Avenir Next" charset="0"/>
            </a:rPr>
            <a:t>Revenus d'activité</a:t>
          </a:r>
          <a:r>
            <a:rPr lang="fr-FR" sz="1100" baseline="0"/>
            <a:t> </a:t>
          </a:r>
          <a:endParaRPr lang="fr-FR" sz="1100"/>
        </a:p>
      </xdr:txBody>
    </xdr:sp>
    <xdr:clientData/>
  </xdr:twoCellAnchor>
  <xdr:twoCellAnchor>
    <xdr:from>
      <xdr:col>8</xdr:col>
      <xdr:colOff>168156</xdr:colOff>
      <xdr:row>21</xdr:row>
      <xdr:rowOff>60530</xdr:rowOff>
    </xdr:from>
    <xdr:to>
      <xdr:col>8</xdr:col>
      <xdr:colOff>2260169</xdr:colOff>
      <xdr:row>22</xdr:row>
      <xdr:rowOff>121214</xdr:rowOff>
    </xdr:to>
    <xdr:sp macro="" textlink="">
      <xdr:nvSpPr>
        <xdr:cNvPr id="17" name="Rectangle à coins arrondi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0069851" y="3300106"/>
          <a:ext cx="2092013" cy="265176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 baseline="0">
              <a:latin typeface="Avenir Next" charset="0"/>
              <a:ea typeface="Avenir Next" charset="0"/>
              <a:cs typeface="Avenir Next" charset="0"/>
            </a:rPr>
            <a:t> Pensions, retraites et rentes</a:t>
          </a:r>
          <a:endParaRPr lang="fr-FR" sz="1100"/>
        </a:p>
      </xdr:txBody>
    </xdr:sp>
    <xdr:clientData/>
  </xdr:twoCellAnchor>
  <xdr:twoCellAnchor>
    <xdr:from>
      <xdr:col>8</xdr:col>
      <xdr:colOff>169877</xdr:colOff>
      <xdr:row>27</xdr:row>
      <xdr:rowOff>83777</xdr:rowOff>
    </xdr:from>
    <xdr:to>
      <xdr:col>8</xdr:col>
      <xdr:colOff>2263853</xdr:colOff>
      <xdr:row>28</xdr:row>
      <xdr:rowOff>144461</xdr:rowOff>
    </xdr:to>
    <xdr:sp macro="" textlink="">
      <xdr:nvSpPr>
        <xdr:cNvPr id="18" name="Rectangle à coins arrondis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0071572" y="4550302"/>
          <a:ext cx="2093976" cy="265176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 baseline="0">
              <a:latin typeface="Avenir Next" charset="0"/>
              <a:ea typeface="Avenir Next" charset="0"/>
              <a:cs typeface="Avenir Next" charset="0"/>
            </a:rPr>
            <a:t> Revenus du patrimoine</a:t>
          </a:r>
          <a:endParaRPr lang="fr-FR" sz="1100"/>
        </a:p>
      </xdr:txBody>
    </xdr:sp>
    <xdr:clientData/>
  </xdr:twoCellAnchor>
  <xdr:twoCellAnchor>
    <xdr:from>
      <xdr:col>8</xdr:col>
      <xdr:colOff>160716</xdr:colOff>
      <xdr:row>31</xdr:row>
      <xdr:rowOff>69296</xdr:rowOff>
    </xdr:from>
    <xdr:to>
      <xdr:col>8</xdr:col>
      <xdr:colOff>2254692</xdr:colOff>
      <xdr:row>32</xdr:row>
      <xdr:rowOff>103414</xdr:rowOff>
    </xdr:to>
    <xdr:sp macro="" textlink="">
      <xdr:nvSpPr>
        <xdr:cNvPr id="19" name="Rectangle à coins arrondis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898973" y="6410225"/>
          <a:ext cx="2093976" cy="219175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 baseline="0">
              <a:latin typeface="Avenir Next" charset="0"/>
              <a:ea typeface="Avenir Next" charset="0"/>
              <a:cs typeface="Avenir Next" charset="0"/>
            </a:rPr>
            <a:t> Prestations sociales</a:t>
          </a:r>
          <a:endParaRPr lang="fr-FR" sz="1100"/>
        </a:p>
      </xdr:txBody>
    </xdr:sp>
    <xdr:clientData/>
  </xdr:twoCellAnchor>
  <xdr:twoCellAnchor>
    <xdr:from>
      <xdr:col>8</xdr:col>
      <xdr:colOff>213788</xdr:colOff>
      <xdr:row>36</xdr:row>
      <xdr:rowOff>87222</xdr:rowOff>
    </xdr:from>
    <xdr:to>
      <xdr:col>8</xdr:col>
      <xdr:colOff>2307764</xdr:colOff>
      <xdr:row>37</xdr:row>
      <xdr:rowOff>147907</xdr:rowOff>
    </xdr:to>
    <xdr:sp macro="" textlink="">
      <xdr:nvSpPr>
        <xdr:cNvPr id="20" name="Rectangle à coins arrondis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084595" y="7374247"/>
          <a:ext cx="2093976" cy="246382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>
              <a:solidFill>
                <a:schemeClr val="bg1"/>
              </a:solidFill>
              <a:latin typeface="Avenir Next" charset="0"/>
              <a:ea typeface="Avenir Next" charset="0"/>
              <a:cs typeface="Avenir Next" charset="0"/>
            </a:rPr>
            <a:t>Autres revenus</a:t>
          </a:r>
        </a:p>
      </xdr:txBody>
    </xdr:sp>
    <xdr:clientData/>
  </xdr:twoCellAnchor>
  <xdr:twoCellAnchor editAs="oneCell">
    <xdr:from>
      <xdr:col>5</xdr:col>
      <xdr:colOff>554687</xdr:colOff>
      <xdr:row>0</xdr:row>
      <xdr:rowOff>0</xdr:rowOff>
    </xdr:from>
    <xdr:to>
      <xdr:col>8</xdr:col>
      <xdr:colOff>156630</xdr:colOff>
      <xdr:row>4</xdr:row>
      <xdr:rowOff>341532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9CF992-358B-2C4B-819C-EAA771120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6325716" y="0"/>
          <a:ext cx="1103532" cy="1103532"/>
        </a:xfrm>
        <a:prstGeom prst="rect">
          <a:avLst/>
        </a:prstGeom>
      </xdr:spPr>
    </xdr:pic>
    <xdr:clientData/>
  </xdr:twoCellAnchor>
  <xdr:twoCellAnchor>
    <xdr:from>
      <xdr:col>8</xdr:col>
      <xdr:colOff>230521</xdr:colOff>
      <xdr:row>41</xdr:row>
      <xdr:rowOff>121664</xdr:rowOff>
    </xdr:from>
    <xdr:to>
      <xdr:col>8</xdr:col>
      <xdr:colOff>2324497</xdr:colOff>
      <xdr:row>42</xdr:row>
      <xdr:rowOff>175946</xdr:rowOff>
    </xdr:to>
    <xdr:sp macro="" textlink="">
      <xdr:nvSpPr>
        <xdr:cNvPr id="21" name="Rectangle à coins arrondis 19">
          <a:extLst>
            <a:ext uri="{FF2B5EF4-FFF2-40B4-BE49-F238E27FC236}">
              <a16:creationId xmlns:a16="http://schemas.microsoft.com/office/drawing/2014/main" id="{547FC3D9-AE93-4665-AD8E-1D8D67E486E6}"/>
            </a:ext>
          </a:extLst>
        </xdr:cNvPr>
        <xdr:cNvSpPr/>
      </xdr:nvSpPr>
      <xdr:spPr>
        <a:xfrm>
          <a:off x="7101328" y="8337177"/>
          <a:ext cx="2093976" cy="246382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>
              <a:solidFill>
                <a:schemeClr val="bg1"/>
              </a:solidFill>
              <a:latin typeface="Avenir Next" charset="0"/>
              <a:ea typeface="Avenir Next" charset="0"/>
              <a:cs typeface="Avenir Next" charset="0"/>
            </a:rPr>
            <a:t>Epargne automatique</a:t>
          </a:r>
        </a:p>
      </xdr:txBody>
    </xdr:sp>
    <xdr:clientData/>
  </xdr:twoCellAnchor>
  <xdr:twoCellAnchor>
    <xdr:from>
      <xdr:col>6</xdr:col>
      <xdr:colOff>201704</xdr:colOff>
      <xdr:row>55</xdr:row>
      <xdr:rowOff>5444</xdr:rowOff>
    </xdr:from>
    <xdr:to>
      <xdr:col>14</xdr:col>
      <xdr:colOff>76200</xdr:colOff>
      <xdr:row>98</xdr:row>
      <xdr:rowOff>112693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EAAE0DF-5053-4CF0-A0A0-7C029804C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159546</xdr:colOff>
      <xdr:row>23</xdr:row>
      <xdr:rowOff>59151</xdr:rowOff>
    </xdr:from>
    <xdr:to>
      <xdr:col>1</xdr:col>
      <xdr:colOff>1896906</xdr:colOff>
      <xdr:row>24</xdr:row>
      <xdr:rowOff>130628</xdr:rowOff>
    </xdr:to>
    <xdr:sp macro="" textlink="">
      <xdr:nvSpPr>
        <xdr:cNvPr id="22" name="Rectangle à coins arrondis 8">
          <a:extLst>
            <a:ext uri="{FF2B5EF4-FFF2-40B4-BE49-F238E27FC236}">
              <a16:creationId xmlns:a16="http://schemas.microsoft.com/office/drawing/2014/main" id="{E619172C-6A41-401E-B4C1-85431737E699}"/>
            </a:ext>
          </a:extLst>
        </xdr:cNvPr>
        <xdr:cNvSpPr/>
      </xdr:nvSpPr>
      <xdr:spPr>
        <a:xfrm>
          <a:off x="159546" y="6400080"/>
          <a:ext cx="1737360" cy="256534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>
              <a:latin typeface="Avenir Next" charset="0"/>
              <a:ea typeface="Avenir Next" charset="0"/>
              <a:cs typeface="Avenir Next" charset="0"/>
            </a:rPr>
            <a:t>Vie</a:t>
          </a:r>
          <a:r>
            <a:rPr lang="fr-FR" sz="1100" b="1" i="0" baseline="0">
              <a:latin typeface="Avenir Next" charset="0"/>
              <a:ea typeface="Avenir Next" charset="0"/>
              <a:cs typeface="Avenir Next" charset="0"/>
            </a:rPr>
            <a:t> courante</a:t>
          </a:r>
          <a:endParaRPr lang="fr-FR" sz="1100" b="1" i="0">
            <a:latin typeface="Avenir Next" charset="0"/>
            <a:ea typeface="Avenir Next" charset="0"/>
            <a:cs typeface="Avenir Next" charset="0"/>
          </a:endParaRPr>
        </a:p>
      </xdr:txBody>
    </xdr:sp>
    <xdr:clientData/>
  </xdr:twoCellAnchor>
  <xdr:twoCellAnchor>
    <xdr:from>
      <xdr:col>1</xdr:col>
      <xdr:colOff>160150</xdr:colOff>
      <xdr:row>57</xdr:row>
      <xdr:rowOff>61563</xdr:rowOff>
    </xdr:from>
    <xdr:to>
      <xdr:col>1</xdr:col>
      <xdr:colOff>1897510</xdr:colOff>
      <xdr:row>58</xdr:row>
      <xdr:rowOff>122523</xdr:rowOff>
    </xdr:to>
    <xdr:sp macro="" textlink="">
      <xdr:nvSpPr>
        <xdr:cNvPr id="23" name="Rectangle à coins arrondis 12">
          <a:extLst>
            <a:ext uri="{FF2B5EF4-FFF2-40B4-BE49-F238E27FC236}">
              <a16:creationId xmlns:a16="http://schemas.microsoft.com/office/drawing/2014/main" id="{C298D981-D554-402C-92D9-1E7F4850D87A}"/>
            </a:ext>
          </a:extLst>
        </xdr:cNvPr>
        <xdr:cNvSpPr/>
      </xdr:nvSpPr>
      <xdr:spPr>
        <a:xfrm>
          <a:off x="160150" y="13478206"/>
          <a:ext cx="1737360" cy="246017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 i="0">
              <a:latin typeface="Avenir Next" charset="0"/>
              <a:ea typeface="Avenir Next" charset="0"/>
              <a:cs typeface="Avenir Next" charset="0"/>
            </a:rPr>
            <a:t>Investissements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pageSetUpPr fitToPage="1"/>
  </sheetPr>
  <dimension ref="A2:R91"/>
  <sheetViews>
    <sheetView showGridLines="0" tabSelected="1" showRuler="0" view="pageLayout" zoomScale="85" zoomScaleNormal="109" zoomScalePageLayoutView="85" workbookViewId="0">
      <selection activeCell="B16" sqref="B16"/>
    </sheetView>
  </sheetViews>
  <sheetFormatPr baseColWidth="10" defaultColWidth="11.28515625" defaultRowHeight="15"/>
  <cols>
    <col min="1" max="1" width="3.85546875" customWidth="1"/>
    <col min="2" max="2" width="44.85546875" customWidth="1"/>
    <col min="3" max="4" width="12.28515625" customWidth="1"/>
    <col min="5" max="5" width="7.5703125" customWidth="1"/>
    <col min="6" max="6" width="12.28515625" customWidth="1"/>
    <col min="7" max="7" width="4" customWidth="1"/>
    <col min="8" max="8" width="4.7109375" customWidth="1"/>
    <col min="9" max="9" width="45.28515625" customWidth="1"/>
    <col min="10" max="11" width="12.28515625" customWidth="1"/>
    <col min="12" max="12" width="7.85546875" customWidth="1"/>
    <col min="13" max="13" width="12.7109375" customWidth="1"/>
    <col min="16" max="16" width="22.28515625" customWidth="1"/>
  </cols>
  <sheetData>
    <row r="2" spans="1:17">
      <c r="A2" s="79" t="s">
        <v>0</v>
      </c>
      <c r="B2" s="80"/>
      <c r="C2" s="75"/>
    </row>
    <row r="3" spans="1:17">
      <c r="A3" s="79" t="s">
        <v>1</v>
      </c>
      <c r="B3" s="80"/>
      <c r="C3" s="75"/>
    </row>
    <row r="5" spans="1:17" ht="28.15" customHeight="1"/>
    <row r="6" spans="1:17" ht="22.5" customHeight="1">
      <c r="B6" s="76" t="s">
        <v>2</v>
      </c>
      <c r="C6" s="76"/>
      <c r="D6" s="76"/>
      <c r="E6" s="21"/>
      <c r="F6" s="21"/>
      <c r="I6" s="76" t="s">
        <v>3</v>
      </c>
      <c r="J6" s="76"/>
      <c r="K6" s="76"/>
      <c r="L6" s="76"/>
      <c r="M6" s="76"/>
    </row>
    <row r="7" spans="1:17" ht="41.1" customHeight="1">
      <c r="A7" s="73" t="s">
        <v>155</v>
      </c>
      <c r="B7" s="3" t="s">
        <v>4</v>
      </c>
      <c r="C7" s="3" t="s">
        <v>23</v>
      </c>
      <c r="D7" s="4" t="s">
        <v>24</v>
      </c>
      <c r="E7" s="4" t="s">
        <v>26</v>
      </c>
      <c r="F7" s="4" t="s">
        <v>25</v>
      </c>
      <c r="H7" s="73" t="s">
        <v>155</v>
      </c>
      <c r="I7" s="3" t="s">
        <v>4</v>
      </c>
      <c r="J7" s="3" t="s">
        <v>23</v>
      </c>
      <c r="K7" s="4" t="s">
        <v>24</v>
      </c>
      <c r="L7" s="4" t="s">
        <v>26</v>
      </c>
      <c r="M7" s="4" t="s">
        <v>25</v>
      </c>
    </row>
    <row r="8" spans="1:17">
      <c r="A8" s="74"/>
      <c r="B8" s="17"/>
      <c r="C8" s="44"/>
      <c r="D8" s="44"/>
      <c r="E8" s="47"/>
      <c r="F8" s="17"/>
      <c r="H8" s="74"/>
      <c r="I8" s="8"/>
      <c r="J8" s="46"/>
      <c r="K8" s="46"/>
      <c r="L8" s="9"/>
      <c r="M8" s="10"/>
    </row>
    <row r="9" spans="1:17">
      <c r="A9" s="74" t="s">
        <v>100</v>
      </c>
      <c r="B9" s="58" t="s">
        <v>77</v>
      </c>
      <c r="C9" s="60"/>
      <c r="D9" s="61"/>
      <c r="E9" s="72" t="str">
        <f>IF(F9=0,"",F9/$M$49)</f>
        <v/>
      </c>
      <c r="F9" s="56">
        <f>(C9*12)+D9</f>
        <v>0</v>
      </c>
      <c r="H9" s="74" t="s">
        <v>156</v>
      </c>
      <c r="I9" s="62" t="s">
        <v>5</v>
      </c>
      <c r="J9" s="60"/>
      <c r="K9" s="60"/>
      <c r="L9" s="72" t="str">
        <f>IF(M9=0,"",M9/$M$49)</f>
        <v/>
      </c>
      <c r="M9" s="56">
        <f>(J9*12)+K9</f>
        <v>0</v>
      </c>
      <c r="P9" t="s">
        <v>37</v>
      </c>
      <c r="Q9" s="49">
        <f>M49-F83-M48</f>
        <v>0</v>
      </c>
    </row>
    <row r="10" spans="1:17">
      <c r="A10" s="74" t="s">
        <v>101</v>
      </c>
      <c r="B10" s="59" t="s">
        <v>45</v>
      </c>
      <c r="C10" s="60"/>
      <c r="D10" s="61"/>
      <c r="E10" s="72" t="str">
        <f>IF(F10=0,"",F10/$M$49)</f>
        <v/>
      </c>
      <c r="F10" s="56">
        <f t="shared" ref="F10:F11" si="0">(C10*12)+D10</f>
        <v>0</v>
      </c>
      <c r="H10" s="74" t="s">
        <v>157</v>
      </c>
      <c r="I10" s="62" t="s">
        <v>6</v>
      </c>
      <c r="J10" s="60"/>
      <c r="K10" s="60"/>
      <c r="L10" s="72" t="str">
        <f t="shared" ref="L10:L21" si="1">IF(M10=0,"",M10/$M$49)</f>
        <v/>
      </c>
      <c r="M10" s="56">
        <f t="shared" ref="M10:M21" si="2">(J10*12)+K10</f>
        <v>0</v>
      </c>
      <c r="P10" t="s">
        <v>29</v>
      </c>
      <c r="Q10" s="49">
        <f>F12</f>
        <v>0</v>
      </c>
    </row>
    <row r="11" spans="1:17">
      <c r="A11" s="74" t="s">
        <v>102</v>
      </c>
      <c r="B11" s="59" t="s">
        <v>91</v>
      </c>
      <c r="C11" s="60"/>
      <c r="D11" s="61"/>
      <c r="E11" s="72" t="str">
        <f t="shared" ref="E11:E73" si="3">IF(F11=0,"",F11/$M$49)</f>
        <v/>
      </c>
      <c r="F11" s="56">
        <f t="shared" si="0"/>
        <v>0</v>
      </c>
      <c r="H11" s="74" t="s">
        <v>158</v>
      </c>
      <c r="I11" s="62" t="s">
        <v>22</v>
      </c>
      <c r="J11" s="60"/>
      <c r="K11" s="60"/>
      <c r="L11" s="72" t="str">
        <f t="shared" si="1"/>
        <v/>
      </c>
      <c r="M11" s="56">
        <f t="shared" si="2"/>
        <v>0</v>
      </c>
      <c r="P11" t="s">
        <v>33</v>
      </c>
      <c r="Q11" s="49">
        <f>F24</f>
        <v>0</v>
      </c>
    </row>
    <row r="12" spans="1:17">
      <c r="A12" s="74"/>
      <c r="B12" s="5" t="s">
        <v>8</v>
      </c>
      <c r="C12" s="36">
        <f>F12/12</f>
        <v>0</v>
      </c>
      <c r="D12" s="35">
        <f>F12</f>
        <v>0</v>
      </c>
      <c r="E12" s="71" t="str">
        <f t="shared" si="3"/>
        <v/>
      </c>
      <c r="F12" s="35">
        <f>SUM(F9:F11)</f>
        <v>0</v>
      </c>
      <c r="H12" s="74" t="s">
        <v>159</v>
      </c>
      <c r="I12" s="62" t="s">
        <v>40</v>
      </c>
      <c r="J12" s="60"/>
      <c r="K12" s="60"/>
      <c r="L12" s="72" t="str">
        <f t="shared" si="1"/>
        <v/>
      </c>
      <c r="M12" s="56">
        <f t="shared" ref="M12" si="4">(J12*12)+K12</f>
        <v>0</v>
      </c>
      <c r="P12" t="s">
        <v>87</v>
      </c>
      <c r="Q12" s="49">
        <f>F35-F26-F28</f>
        <v>0</v>
      </c>
    </row>
    <row r="13" spans="1:17">
      <c r="A13" s="74"/>
      <c r="B13" s="18"/>
      <c r="C13" s="45"/>
      <c r="D13" s="45"/>
      <c r="E13" s="47" t="str">
        <f t="shared" si="3"/>
        <v/>
      </c>
      <c r="F13" s="18"/>
      <c r="H13" s="74" t="s">
        <v>160</v>
      </c>
      <c r="I13" s="62" t="s">
        <v>49</v>
      </c>
      <c r="J13" s="60"/>
      <c r="K13" s="60"/>
      <c r="L13" s="72" t="str">
        <f t="shared" si="1"/>
        <v/>
      </c>
      <c r="M13" s="56">
        <f t="shared" ref="M13" si="5">(J13*12)+K13</f>
        <v>0</v>
      </c>
      <c r="P13" t="s">
        <v>82</v>
      </c>
      <c r="Q13" s="49">
        <f>F26+F70</f>
        <v>0</v>
      </c>
    </row>
    <row r="14" spans="1:17">
      <c r="A14" s="74" t="s">
        <v>103</v>
      </c>
      <c r="B14" s="62" t="s">
        <v>88</v>
      </c>
      <c r="C14" s="60"/>
      <c r="D14" s="60"/>
      <c r="E14" s="72" t="str">
        <f t="shared" si="3"/>
        <v/>
      </c>
      <c r="F14" s="56">
        <f>(C14*12)+D14</f>
        <v>0</v>
      </c>
      <c r="H14" s="74" t="s">
        <v>161</v>
      </c>
      <c r="I14" s="62" t="s">
        <v>50</v>
      </c>
      <c r="J14" s="60"/>
      <c r="K14" s="60"/>
      <c r="L14" s="72" t="str">
        <f t="shared" si="1"/>
        <v/>
      </c>
      <c r="M14" s="56">
        <f t="shared" si="2"/>
        <v>0</v>
      </c>
      <c r="P14" t="s">
        <v>30</v>
      </c>
      <c r="Q14" s="49">
        <f>F42</f>
        <v>0</v>
      </c>
    </row>
    <row r="15" spans="1:17">
      <c r="A15" s="74" t="s">
        <v>104</v>
      </c>
      <c r="B15" s="62" t="s">
        <v>187</v>
      </c>
      <c r="C15" s="60"/>
      <c r="D15" s="60"/>
      <c r="E15" s="72" t="str">
        <f t="shared" si="3"/>
        <v/>
      </c>
      <c r="F15" s="56">
        <f>(C15*12)+D15</f>
        <v>0</v>
      </c>
      <c r="H15" s="74" t="s">
        <v>162</v>
      </c>
      <c r="I15" s="62" t="s">
        <v>7</v>
      </c>
      <c r="J15" s="60"/>
      <c r="K15" s="60"/>
      <c r="L15" s="72" t="str">
        <f t="shared" si="1"/>
        <v/>
      </c>
      <c r="M15" s="56">
        <f t="shared" si="2"/>
        <v>0</v>
      </c>
      <c r="P15" t="s">
        <v>31</v>
      </c>
      <c r="Q15" s="49">
        <f>F46</f>
        <v>0</v>
      </c>
    </row>
    <row r="16" spans="1:17">
      <c r="A16" s="74" t="s">
        <v>105</v>
      </c>
      <c r="B16" s="62" t="s">
        <v>89</v>
      </c>
      <c r="C16" s="60"/>
      <c r="D16" s="60"/>
      <c r="E16" s="72" t="str">
        <f t="shared" si="3"/>
        <v/>
      </c>
      <c r="F16" s="56">
        <f>(C16*12)+D16</f>
        <v>0</v>
      </c>
      <c r="H16" s="74" t="s">
        <v>163</v>
      </c>
      <c r="I16" s="62" t="s">
        <v>9</v>
      </c>
      <c r="J16" s="60"/>
      <c r="K16" s="60"/>
      <c r="L16" s="72" t="str">
        <f t="shared" si="1"/>
        <v/>
      </c>
      <c r="M16" s="56">
        <f t="shared" si="2"/>
        <v>0</v>
      </c>
      <c r="P16" t="s">
        <v>92</v>
      </c>
      <c r="Q16" s="49">
        <f>F53</f>
        <v>0</v>
      </c>
    </row>
    <row r="17" spans="1:18">
      <c r="A17" s="74" t="s">
        <v>106</v>
      </c>
      <c r="B17" s="62" t="s">
        <v>56</v>
      </c>
      <c r="C17" s="60"/>
      <c r="D17" s="60"/>
      <c r="E17" s="72" t="str">
        <f t="shared" si="3"/>
        <v/>
      </c>
      <c r="F17" s="56">
        <f t="shared" ref="F17:F23" si="6">(C17*12)+D17</f>
        <v>0</v>
      </c>
      <c r="H17" s="74" t="s">
        <v>164</v>
      </c>
      <c r="I17" s="62" t="s">
        <v>46</v>
      </c>
      <c r="J17" s="60"/>
      <c r="K17" s="60"/>
      <c r="L17" s="72" t="str">
        <f t="shared" si="1"/>
        <v/>
      </c>
      <c r="M17" s="56">
        <f t="shared" si="2"/>
        <v>0</v>
      </c>
      <c r="P17" t="s">
        <v>95</v>
      </c>
      <c r="Q17" s="49">
        <f>F58</f>
        <v>0</v>
      </c>
    </row>
    <row r="18" spans="1:18">
      <c r="A18" s="74" t="s">
        <v>107</v>
      </c>
      <c r="B18" s="62" t="s">
        <v>55</v>
      </c>
      <c r="C18" s="60"/>
      <c r="D18" s="60"/>
      <c r="E18" s="72" t="str">
        <f t="shared" si="3"/>
        <v/>
      </c>
      <c r="F18" s="56">
        <f t="shared" si="6"/>
        <v>0</v>
      </c>
      <c r="H18" s="74" t="s">
        <v>165</v>
      </c>
      <c r="I18" s="62" t="s">
        <v>47</v>
      </c>
      <c r="J18" s="60"/>
      <c r="K18" s="60"/>
      <c r="L18" s="72" t="str">
        <f t="shared" si="1"/>
        <v/>
      </c>
      <c r="M18" s="56">
        <f t="shared" si="2"/>
        <v>0</v>
      </c>
      <c r="P18" t="s">
        <v>34</v>
      </c>
      <c r="Q18" s="49">
        <f>F75</f>
        <v>0</v>
      </c>
    </row>
    <row r="19" spans="1:18">
      <c r="A19" s="74" t="s">
        <v>108</v>
      </c>
      <c r="B19" s="63" t="s">
        <v>73</v>
      </c>
      <c r="C19" s="65"/>
      <c r="D19" s="60"/>
      <c r="E19" s="72" t="str">
        <f t="shared" si="3"/>
        <v/>
      </c>
      <c r="F19" s="56">
        <f t="shared" si="6"/>
        <v>0</v>
      </c>
      <c r="H19" s="74" t="s">
        <v>166</v>
      </c>
      <c r="I19" s="62" t="s">
        <v>10</v>
      </c>
      <c r="J19" s="60"/>
      <c r="K19" s="60"/>
      <c r="L19" s="72" t="str">
        <f t="shared" si="1"/>
        <v/>
      </c>
      <c r="M19" s="56">
        <f t="shared" si="2"/>
        <v>0</v>
      </c>
      <c r="P19" t="s">
        <v>93</v>
      </c>
      <c r="Q19" s="49">
        <f>F65</f>
        <v>0</v>
      </c>
      <c r="R19" s="49"/>
    </row>
    <row r="20" spans="1:18">
      <c r="A20" s="74" t="s">
        <v>109</v>
      </c>
      <c r="B20" s="62" t="s">
        <v>58</v>
      </c>
      <c r="C20" s="60"/>
      <c r="D20" s="60"/>
      <c r="E20" s="72" t="str">
        <f t="shared" si="3"/>
        <v/>
      </c>
      <c r="F20" s="56">
        <f t="shared" si="6"/>
        <v>0</v>
      </c>
      <c r="H20" s="74" t="s">
        <v>167</v>
      </c>
      <c r="I20" s="64" t="s">
        <v>41</v>
      </c>
      <c r="J20" s="60"/>
      <c r="K20" s="60"/>
      <c r="L20" s="72" t="str">
        <f t="shared" si="1"/>
        <v/>
      </c>
      <c r="M20" s="56">
        <f t="shared" ref="M20" si="7">(J20*12)+K20</f>
        <v>0</v>
      </c>
      <c r="P20" t="s">
        <v>35</v>
      </c>
      <c r="Q20" s="49">
        <f>F82</f>
        <v>0</v>
      </c>
    </row>
    <row r="21" spans="1:18">
      <c r="A21" s="74" t="s">
        <v>110</v>
      </c>
      <c r="B21" s="62" t="s">
        <v>86</v>
      </c>
      <c r="C21" s="60"/>
      <c r="D21" s="60"/>
      <c r="E21" s="72" t="str">
        <f t="shared" si="3"/>
        <v/>
      </c>
      <c r="F21" s="56">
        <f>(C21*12)+D21</f>
        <v>0</v>
      </c>
      <c r="H21" s="74" t="s">
        <v>168</v>
      </c>
      <c r="I21" s="64" t="s">
        <v>42</v>
      </c>
      <c r="J21" s="60"/>
      <c r="K21" s="60"/>
      <c r="L21" s="72" t="str">
        <f t="shared" si="1"/>
        <v/>
      </c>
      <c r="M21" s="56">
        <f t="shared" si="2"/>
        <v>0</v>
      </c>
      <c r="P21" t="s">
        <v>51</v>
      </c>
      <c r="Q21" s="49">
        <f>M48</f>
        <v>0</v>
      </c>
    </row>
    <row r="22" spans="1:18">
      <c r="A22" s="74" t="s">
        <v>111</v>
      </c>
      <c r="B22" s="64" t="s">
        <v>53</v>
      </c>
      <c r="C22" s="60"/>
      <c r="D22" s="60"/>
      <c r="E22" s="72" t="str">
        <f t="shared" si="3"/>
        <v/>
      </c>
      <c r="F22" s="56">
        <f t="shared" si="6"/>
        <v>0</v>
      </c>
      <c r="H22" s="74"/>
      <c r="I22" s="5" t="s">
        <v>8</v>
      </c>
      <c r="J22" s="35">
        <f>M22/12</f>
        <v>0</v>
      </c>
      <c r="K22" s="35">
        <f>M22</f>
        <v>0</v>
      </c>
      <c r="L22" s="22"/>
      <c r="M22" s="35">
        <f>SUM(M9:M21)</f>
        <v>0</v>
      </c>
      <c r="P22" t="s">
        <v>36</v>
      </c>
      <c r="Q22" s="49">
        <f>M49</f>
        <v>0</v>
      </c>
    </row>
    <row r="23" spans="1:18">
      <c r="A23" s="74" t="s">
        <v>112</v>
      </c>
      <c r="B23" s="62" t="s">
        <v>67</v>
      </c>
      <c r="C23" s="60"/>
      <c r="D23" s="60"/>
      <c r="E23" s="72" t="str">
        <f t="shared" si="3"/>
        <v/>
      </c>
      <c r="F23" s="56">
        <f t="shared" si="6"/>
        <v>0</v>
      </c>
      <c r="H23" s="74"/>
      <c r="I23" s="24"/>
      <c r="J23" s="43"/>
      <c r="K23" s="43"/>
      <c r="L23" s="33"/>
      <c r="M23" s="24"/>
    </row>
    <row r="24" spans="1:18">
      <c r="A24" s="74"/>
      <c r="B24" s="5" t="s">
        <v>8</v>
      </c>
      <c r="C24" s="36">
        <f>F24/12</f>
        <v>0</v>
      </c>
      <c r="D24" s="35">
        <f>F24</f>
        <v>0</v>
      </c>
      <c r="E24" s="71" t="str">
        <f t="shared" si="3"/>
        <v/>
      </c>
      <c r="F24" s="35">
        <f>SUM(F14:F23)</f>
        <v>0</v>
      </c>
      <c r="H24" s="74" t="s">
        <v>169</v>
      </c>
      <c r="I24" s="63" t="s">
        <v>11</v>
      </c>
      <c r="J24" s="60"/>
      <c r="K24" s="60"/>
      <c r="L24" s="72" t="str">
        <f>IF(M24=0,"",M24/$M$49)</f>
        <v/>
      </c>
      <c r="M24" s="56">
        <f>(J24*12)+K24</f>
        <v>0</v>
      </c>
    </row>
    <row r="25" spans="1:18">
      <c r="A25" s="74"/>
      <c r="B25" s="53"/>
      <c r="C25" s="54"/>
      <c r="D25" s="55"/>
      <c r="E25" s="47" t="str">
        <f t="shared" si="3"/>
        <v/>
      </c>
      <c r="F25" s="55"/>
      <c r="H25" s="74" t="s">
        <v>170</v>
      </c>
      <c r="I25" s="63" t="s">
        <v>12</v>
      </c>
      <c r="J25" s="60"/>
      <c r="K25" s="60"/>
      <c r="L25" s="72" t="str">
        <f t="shared" ref="L25:L27" si="8">IF(M25=0,"",M25/$M$49)</f>
        <v/>
      </c>
      <c r="M25" s="56">
        <f t="shared" ref="M25:M27" si="9">(J25*12)+K25</f>
        <v>0</v>
      </c>
    </row>
    <row r="26" spans="1:18">
      <c r="A26" s="74" t="s">
        <v>113</v>
      </c>
      <c r="B26" s="62" t="s">
        <v>85</v>
      </c>
      <c r="C26" s="60"/>
      <c r="D26" s="60"/>
      <c r="E26" s="72" t="str">
        <f t="shared" si="3"/>
        <v/>
      </c>
      <c r="F26" s="56">
        <f>(C26*12)+D26</f>
        <v>0</v>
      </c>
      <c r="H26" s="74" t="s">
        <v>171</v>
      </c>
      <c r="I26" s="63" t="s">
        <v>43</v>
      </c>
      <c r="J26" s="60"/>
      <c r="K26" s="60"/>
      <c r="L26" s="72" t="str">
        <f t="shared" si="8"/>
        <v/>
      </c>
      <c r="M26" s="56">
        <f t="shared" si="9"/>
        <v>0</v>
      </c>
    </row>
    <row r="27" spans="1:18">
      <c r="A27" s="74" t="s">
        <v>114</v>
      </c>
      <c r="B27" s="64" t="s">
        <v>57</v>
      </c>
      <c r="C27" s="60"/>
      <c r="D27" s="60"/>
      <c r="E27" s="72" t="str">
        <f t="shared" si="3"/>
        <v/>
      </c>
      <c r="F27" s="56">
        <f t="shared" ref="F27:F34" si="10">(C27*12)+D27</f>
        <v>0</v>
      </c>
      <c r="H27" s="74" t="s">
        <v>172</v>
      </c>
      <c r="I27" s="68" t="s">
        <v>13</v>
      </c>
      <c r="J27" s="60"/>
      <c r="K27" s="60"/>
      <c r="L27" s="72" t="str">
        <f t="shared" si="8"/>
        <v/>
      </c>
      <c r="M27" s="56">
        <f t="shared" si="9"/>
        <v>0</v>
      </c>
    </row>
    <row r="28" spans="1:18">
      <c r="A28" s="74" t="s">
        <v>115</v>
      </c>
      <c r="B28" s="62" t="s">
        <v>81</v>
      </c>
      <c r="C28" s="60"/>
      <c r="D28" s="60"/>
      <c r="E28" s="72" t="str">
        <f t="shared" si="3"/>
        <v/>
      </c>
      <c r="F28" s="56">
        <f t="shared" si="10"/>
        <v>0</v>
      </c>
      <c r="H28" s="74"/>
      <c r="I28" s="5" t="s">
        <v>8</v>
      </c>
      <c r="J28" s="35">
        <f>M28/12</f>
        <v>0</v>
      </c>
      <c r="K28" s="35">
        <f>M28</f>
        <v>0</v>
      </c>
      <c r="L28" s="22"/>
      <c r="M28" s="35">
        <f>SUM(M24:M27)</f>
        <v>0</v>
      </c>
    </row>
    <row r="29" spans="1:18">
      <c r="A29" s="74" t="s">
        <v>116</v>
      </c>
      <c r="B29" s="64" t="s">
        <v>59</v>
      </c>
      <c r="C29" s="60"/>
      <c r="D29" s="60"/>
      <c r="E29" s="72" t="str">
        <f t="shared" si="3"/>
        <v/>
      </c>
      <c r="F29" s="56">
        <f t="shared" si="10"/>
        <v>0</v>
      </c>
      <c r="H29" s="74"/>
      <c r="I29" s="26"/>
      <c r="J29" s="43"/>
      <c r="K29" s="43"/>
      <c r="L29" s="26"/>
      <c r="M29" s="26"/>
    </row>
    <row r="30" spans="1:18">
      <c r="A30" s="74" t="s">
        <v>117</v>
      </c>
      <c r="B30" s="64" t="s">
        <v>78</v>
      </c>
      <c r="C30" s="60"/>
      <c r="D30" s="60"/>
      <c r="E30" s="72" t="str">
        <f t="shared" si="3"/>
        <v/>
      </c>
      <c r="F30" s="56">
        <f t="shared" si="10"/>
        <v>0</v>
      </c>
      <c r="H30" s="74" t="s">
        <v>173</v>
      </c>
      <c r="I30" s="63" t="s">
        <v>14</v>
      </c>
      <c r="J30" s="60"/>
      <c r="K30" s="60"/>
      <c r="L30" s="72" t="str">
        <f>IF(M30=0,"",M30/$M$49)</f>
        <v/>
      </c>
      <c r="M30" s="56">
        <f>(J30*12)+K30</f>
        <v>0</v>
      </c>
    </row>
    <row r="31" spans="1:18">
      <c r="A31" s="74" t="s">
        <v>118</v>
      </c>
      <c r="B31" s="66" t="s">
        <v>27</v>
      </c>
      <c r="C31" s="60"/>
      <c r="D31" s="61"/>
      <c r="E31" s="72" t="str">
        <f t="shared" si="3"/>
        <v/>
      </c>
      <c r="F31" s="56">
        <f t="shared" si="10"/>
        <v>0</v>
      </c>
      <c r="H31" s="74" t="s">
        <v>174</v>
      </c>
      <c r="I31" s="68" t="s">
        <v>15</v>
      </c>
      <c r="J31" s="60"/>
      <c r="K31" s="60"/>
      <c r="L31" s="72" t="str">
        <f>IF(M31=0,"",M31/$M$49)</f>
        <v/>
      </c>
      <c r="M31" s="56">
        <f>(J31*12)+K31</f>
        <v>0</v>
      </c>
    </row>
    <row r="32" spans="1:18">
      <c r="A32" s="74" t="s">
        <v>119</v>
      </c>
      <c r="B32" s="67" t="s">
        <v>96</v>
      </c>
      <c r="C32" s="60"/>
      <c r="D32" s="61"/>
      <c r="E32" s="72" t="str">
        <f t="shared" si="3"/>
        <v/>
      </c>
      <c r="F32" s="56">
        <f t="shared" ref="F32" si="11">(C32*12)+D32</f>
        <v>0</v>
      </c>
      <c r="H32" s="74"/>
      <c r="I32" s="5" t="s">
        <v>8</v>
      </c>
      <c r="J32" s="35">
        <f>M32/12</f>
        <v>0</v>
      </c>
      <c r="K32" s="35">
        <f>M32</f>
        <v>0</v>
      </c>
      <c r="L32" s="37"/>
      <c r="M32" s="35">
        <f>SUM(M30:M31)</f>
        <v>0</v>
      </c>
    </row>
    <row r="33" spans="1:13">
      <c r="A33" s="74" t="s">
        <v>120</v>
      </c>
      <c r="B33" s="64" t="s">
        <v>54</v>
      </c>
      <c r="C33" s="60"/>
      <c r="D33" s="60"/>
      <c r="E33" s="72" t="str">
        <f t="shared" si="3"/>
        <v/>
      </c>
      <c r="F33" s="56">
        <f t="shared" si="10"/>
        <v>0</v>
      </c>
      <c r="H33" s="74"/>
      <c r="I33" s="24"/>
      <c r="J33" s="43"/>
      <c r="K33" s="43"/>
      <c r="L33" s="24"/>
      <c r="M33" s="24"/>
    </row>
    <row r="34" spans="1:13">
      <c r="A34" s="74" t="s">
        <v>121</v>
      </c>
      <c r="B34" s="52" t="s">
        <v>52</v>
      </c>
      <c r="C34" s="60"/>
      <c r="D34" s="60"/>
      <c r="E34" s="72" t="str">
        <f t="shared" si="3"/>
        <v/>
      </c>
      <c r="F34" s="56">
        <f t="shared" si="10"/>
        <v>0</v>
      </c>
      <c r="H34" s="74" t="s">
        <v>175</v>
      </c>
      <c r="I34" s="63" t="s">
        <v>16</v>
      </c>
      <c r="J34" s="60"/>
      <c r="K34" s="60"/>
      <c r="L34" s="72" t="str">
        <f>IF(M34=0,"",M34/$M$49)</f>
        <v/>
      </c>
      <c r="M34" s="56">
        <f>(J34*12)+K34</f>
        <v>0</v>
      </c>
    </row>
    <row r="35" spans="1:13">
      <c r="A35" s="74"/>
      <c r="B35" s="5" t="s">
        <v>8</v>
      </c>
      <c r="C35" s="36">
        <f>F35/12</f>
        <v>0</v>
      </c>
      <c r="D35" s="35">
        <f>F35</f>
        <v>0</v>
      </c>
      <c r="E35" s="71" t="str">
        <f t="shared" si="3"/>
        <v/>
      </c>
      <c r="F35" s="35">
        <f>SUM(F26:F34)</f>
        <v>0</v>
      </c>
      <c r="H35" s="74" t="s">
        <v>176</v>
      </c>
      <c r="I35" s="68" t="s">
        <v>17</v>
      </c>
      <c r="J35" s="60"/>
      <c r="K35" s="60"/>
      <c r="L35" s="72" t="str">
        <f t="shared" ref="L35:L36" si="12">IF(M35=0,"",M35/$M$49)</f>
        <v/>
      </c>
      <c r="M35" s="56">
        <f>(J35*12)+K35</f>
        <v>0</v>
      </c>
    </row>
    <row r="36" spans="1:13">
      <c r="A36" s="74"/>
      <c r="B36" s="18"/>
      <c r="C36" s="45"/>
      <c r="D36" s="45"/>
      <c r="E36" s="47" t="str">
        <f t="shared" si="3"/>
        <v/>
      </c>
      <c r="F36" s="18"/>
      <c r="H36" s="74" t="s">
        <v>177</v>
      </c>
      <c r="I36" s="50" t="s">
        <v>99</v>
      </c>
      <c r="J36" s="60"/>
      <c r="K36" s="60"/>
      <c r="L36" s="72" t="str">
        <f t="shared" si="12"/>
        <v/>
      </c>
      <c r="M36" s="56">
        <f>(J36*12)+K36</f>
        <v>0</v>
      </c>
    </row>
    <row r="37" spans="1:13">
      <c r="A37" s="74" t="s">
        <v>122</v>
      </c>
      <c r="B37" s="62" t="s">
        <v>72</v>
      </c>
      <c r="C37" s="60"/>
      <c r="D37" s="60"/>
      <c r="E37" s="72" t="str">
        <f t="shared" si="3"/>
        <v/>
      </c>
      <c r="F37" s="56">
        <f>(C37*12)+D37</f>
        <v>0</v>
      </c>
      <c r="H37" s="74"/>
      <c r="I37" s="5" t="s">
        <v>8</v>
      </c>
      <c r="J37" s="35">
        <f>M37/12</f>
        <v>0</v>
      </c>
      <c r="K37" s="35">
        <f>M37</f>
        <v>0</v>
      </c>
      <c r="L37" s="22"/>
      <c r="M37" s="35">
        <f>SUM(M34:M36)</f>
        <v>0</v>
      </c>
    </row>
    <row r="38" spans="1:13">
      <c r="A38" s="74" t="s">
        <v>123</v>
      </c>
      <c r="B38" s="62" t="s">
        <v>18</v>
      </c>
      <c r="C38" s="60"/>
      <c r="D38" s="60"/>
      <c r="E38" s="72" t="str">
        <f t="shared" si="3"/>
        <v/>
      </c>
      <c r="F38" s="56">
        <f t="shared" ref="F38:F41" si="13">(C38*12)+D38</f>
        <v>0</v>
      </c>
      <c r="G38" s="2"/>
      <c r="H38" s="74"/>
      <c r="I38" s="27"/>
      <c r="J38" s="43"/>
      <c r="K38" s="43"/>
      <c r="L38" s="27"/>
      <c r="M38" s="27"/>
    </row>
    <row r="39" spans="1:13">
      <c r="A39" s="74" t="s">
        <v>124</v>
      </c>
      <c r="B39" s="64" t="s">
        <v>60</v>
      </c>
      <c r="C39" s="60"/>
      <c r="D39" s="60"/>
      <c r="E39" s="72" t="str">
        <f t="shared" si="3"/>
        <v/>
      </c>
      <c r="F39" s="56">
        <f t="shared" si="13"/>
        <v>0</v>
      </c>
      <c r="G39" s="2"/>
      <c r="H39" s="74" t="s">
        <v>178</v>
      </c>
      <c r="I39" s="70" t="s">
        <v>185</v>
      </c>
      <c r="J39" s="60"/>
      <c r="K39" s="60"/>
      <c r="L39" s="72" t="str">
        <f t="shared" ref="L39:L41" si="14">IF(M39=0,"",M39/$M$49)</f>
        <v/>
      </c>
      <c r="M39" s="56">
        <f>(J39*12)+K39</f>
        <v>0</v>
      </c>
    </row>
    <row r="40" spans="1:13">
      <c r="A40" s="74" t="s">
        <v>125</v>
      </c>
      <c r="B40" s="64" t="s">
        <v>61</v>
      </c>
      <c r="C40" s="60"/>
      <c r="D40" s="60"/>
      <c r="E40" s="72" t="str">
        <f t="shared" si="3"/>
        <v/>
      </c>
      <c r="F40" s="56">
        <f t="shared" si="13"/>
        <v>0</v>
      </c>
      <c r="G40" s="2"/>
      <c r="H40" s="74" t="s">
        <v>179</v>
      </c>
      <c r="I40" s="70" t="s">
        <v>39</v>
      </c>
      <c r="J40" s="60"/>
      <c r="K40" s="60"/>
      <c r="L40" s="72" t="str">
        <f t="shared" si="14"/>
        <v/>
      </c>
      <c r="M40" s="56">
        <f t="shared" ref="M40:M41" si="15">(J40*12)+K40</f>
        <v>0</v>
      </c>
    </row>
    <row r="41" spans="1:13">
      <c r="A41" s="74" t="s">
        <v>126</v>
      </c>
      <c r="B41" s="64" t="s">
        <v>19</v>
      </c>
      <c r="C41" s="60"/>
      <c r="D41" s="60"/>
      <c r="E41" s="72" t="str">
        <f t="shared" si="3"/>
        <v/>
      </c>
      <c r="F41" s="56">
        <f t="shared" si="13"/>
        <v>0</v>
      </c>
      <c r="H41" s="74" t="s">
        <v>180</v>
      </c>
      <c r="I41" s="70" t="s">
        <v>39</v>
      </c>
      <c r="J41" s="60"/>
      <c r="K41" s="60"/>
      <c r="L41" s="72" t="str">
        <f t="shared" si="14"/>
        <v/>
      </c>
      <c r="M41" s="56">
        <f t="shared" si="15"/>
        <v>0</v>
      </c>
    </row>
    <row r="42" spans="1:13">
      <c r="A42" s="74"/>
      <c r="B42" s="5" t="s">
        <v>8</v>
      </c>
      <c r="C42" s="36">
        <f>F42/12</f>
        <v>0</v>
      </c>
      <c r="D42" s="35">
        <f>F42</f>
        <v>0</v>
      </c>
      <c r="E42" s="71" t="str">
        <f t="shared" si="3"/>
        <v/>
      </c>
      <c r="F42" s="35">
        <f>SUM(F37:F41)</f>
        <v>0</v>
      </c>
      <c r="G42" s="2"/>
      <c r="H42" s="74"/>
      <c r="I42" s="5" t="s">
        <v>8</v>
      </c>
      <c r="J42" s="35">
        <f>M42/12</f>
        <v>0</v>
      </c>
      <c r="K42" s="35">
        <f>M42</f>
        <v>0</v>
      </c>
      <c r="L42" s="37"/>
      <c r="M42" s="35">
        <f>SUM(M39:M41)</f>
        <v>0</v>
      </c>
    </row>
    <row r="43" spans="1:13">
      <c r="A43" s="74"/>
      <c r="B43" s="23"/>
      <c r="C43" s="45"/>
      <c r="D43" s="45"/>
      <c r="E43" s="47" t="str">
        <f t="shared" si="3"/>
        <v/>
      </c>
      <c r="F43" s="31"/>
      <c r="G43" s="2"/>
      <c r="H43" s="74"/>
      <c r="I43" s="51"/>
      <c r="J43" s="43"/>
      <c r="K43" s="43"/>
      <c r="L43" s="33"/>
      <c r="M43" s="34"/>
    </row>
    <row r="44" spans="1:13" ht="15" customHeight="1">
      <c r="A44" s="74" t="s">
        <v>127</v>
      </c>
      <c r="B44" s="62" t="s">
        <v>79</v>
      </c>
      <c r="C44" s="60"/>
      <c r="D44" s="60"/>
      <c r="E44" s="72" t="str">
        <f t="shared" si="3"/>
        <v/>
      </c>
      <c r="F44" s="56">
        <f>(C44*12)+D44</f>
        <v>0</v>
      </c>
      <c r="G44" s="2"/>
      <c r="H44" s="74" t="s">
        <v>181</v>
      </c>
      <c r="I44" s="70" t="s">
        <v>44</v>
      </c>
      <c r="J44" s="60"/>
      <c r="K44" s="60"/>
      <c r="L44" s="57"/>
      <c r="M44" s="56">
        <f t="shared" ref="M44:M47" si="16">(J44*12)+K44</f>
        <v>0</v>
      </c>
    </row>
    <row r="45" spans="1:13" ht="15" customHeight="1">
      <c r="A45" s="74" t="s">
        <v>128</v>
      </c>
      <c r="B45" s="64" t="s">
        <v>62</v>
      </c>
      <c r="C45" s="60"/>
      <c r="D45" s="60"/>
      <c r="E45" s="72" t="str">
        <f t="shared" si="3"/>
        <v/>
      </c>
      <c r="F45" s="56">
        <f>(C45*12)+D45</f>
        <v>0</v>
      </c>
      <c r="H45" s="74" t="s">
        <v>182</v>
      </c>
      <c r="I45" s="70" t="s">
        <v>44</v>
      </c>
      <c r="J45" s="60"/>
      <c r="K45" s="60"/>
      <c r="L45" s="57"/>
      <c r="M45" s="56">
        <f t="shared" si="16"/>
        <v>0</v>
      </c>
    </row>
    <row r="46" spans="1:13" ht="15" customHeight="1">
      <c r="A46" s="74"/>
      <c r="B46" s="5" t="s">
        <v>8</v>
      </c>
      <c r="C46" s="36">
        <f>F46/12</f>
        <v>0</v>
      </c>
      <c r="D46" s="35">
        <f>F46</f>
        <v>0</v>
      </c>
      <c r="E46" s="71" t="str">
        <f t="shared" si="3"/>
        <v/>
      </c>
      <c r="F46" s="35">
        <f>SUM(F44:F45)</f>
        <v>0</v>
      </c>
      <c r="H46" s="74" t="s">
        <v>183</v>
      </c>
      <c r="I46" s="70" t="s">
        <v>44</v>
      </c>
      <c r="J46" s="60"/>
      <c r="K46" s="60"/>
      <c r="L46" s="57"/>
      <c r="M46" s="56">
        <f t="shared" si="16"/>
        <v>0</v>
      </c>
    </row>
    <row r="47" spans="1:13" ht="16.149999999999999" customHeight="1">
      <c r="A47" s="74"/>
      <c r="B47" s="19"/>
      <c r="C47" s="45"/>
      <c r="D47" s="45"/>
      <c r="E47" s="47" t="str">
        <f t="shared" si="3"/>
        <v/>
      </c>
      <c r="F47" s="25"/>
      <c r="G47" s="2"/>
      <c r="H47" s="74" t="s">
        <v>184</v>
      </c>
      <c r="I47" s="70" t="s">
        <v>44</v>
      </c>
      <c r="J47" s="60"/>
      <c r="K47" s="60"/>
      <c r="L47" s="57"/>
      <c r="M47" s="56">
        <f t="shared" si="16"/>
        <v>0</v>
      </c>
    </row>
    <row r="48" spans="1:13">
      <c r="A48" s="74" t="s">
        <v>129</v>
      </c>
      <c r="B48" s="62" t="s">
        <v>70</v>
      </c>
      <c r="C48" s="60"/>
      <c r="D48" s="60"/>
      <c r="E48" s="72" t="str">
        <f t="shared" si="3"/>
        <v/>
      </c>
      <c r="F48" s="56">
        <f>(C48*12)+D48</f>
        <v>0</v>
      </c>
      <c r="G48" s="2"/>
      <c r="H48" s="74"/>
      <c r="I48" s="5" t="s">
        <v>8</v>
      </c>
      <c r="J48" s="35">
        <f>M48/12</f>
        <v>0</v>
      </c>
      <c r="K48" s="35">
        <f>M48</f>
        <v>0</v>
      </c>
      <c r="L48" s="37"/>
      <c r="M48" s="35">
        <f>SUM(M44:M47)</f>
        <v>0</v>
      </c>
    </row>
    <row r="49" spans="1:13">
      <c r="A49" s="74" t="s">
        <v>130</v>
      </c>
      <c r="B49" s="62" t="s">
        <v>64</v>
      </c>
      <c r="C49" s="60"/>
      <c r="D49" s="60"/>
      <c r="E49" s="72" t="str">
        <f t="shared" si="3"/>
        <v/>
      </c>
      <c r="F49" s="56">
        <f t="shared" ref="F49:F52" si="17">(C49*12)+D49</f>
        <v>0</v>
      </c>
      <c r="G49" s="2"/>
      <c r="H49" s="2"/>
      <c r="I49" s="11" t="s">
        <v>8</v>
      </c>
      <c r="J49" s="38">
        <f>M49/12</f>
        <v>0</v>
      </c>
      <c r="K49" s="38">
        <f>M49</f>
        <v>0</v>
      </c>
      <c r="L49" s="39"/>
      <c r="M49" s="38">
        <f>SUM(M22,M28,M32,M37,M42)</f>
        <v>0</v>
      </c>
    </row>
    <row r="50" spans="1:13">
      <c r="A50" s="74" t="s">
        <v>131</v>
      </c>
      <c r="B50" s="64" t="s">
        <v>66</v>
      </c>
      <c r="C50" s="60"/>
      <c r="D50" s="60"/>
      <c r="E50" s="72" t="str">
        <f t="shared" si="3"/>
        <v/>
      </c>
      <c r="F50" s="56">
        <f t="shared" ref="F50" si="18">(C50*12)+D50</f>
        <v>0</v>
      </c>
      <c r="G50" s="2"/>
      <c r="H50" s="2"/>
    </row>
    <row r="51" spans="1:13" ht="15.75" thickBot="1">
      <c r="A51" s="74" t="s">
        <v>132</v>
      </c>
      <c r="B51" s="64" t="s">
        <v>63</v>
      </c>
      <c r="C51" s="60"/>
      <c r="D51" s="60"/>
      <c r="E51" s="72" t="str">
        <f t="shared" si="3"/>
        <v/>
      </c>
      <c r="F51" s="56">
        <f t="shared" si="17"/>
        <v>0</v>
      </c>
      <c r="G51" s="2"/>
      <c r="H51" s="2"/>
      <c r="I51" s="2"/>
      <c r="J51" s="2"/>
      <c r="K51" s="2"/>
    </row>
    <row r="52" spans="1:13">
      <c r="A52" s="74" t="s">
        <v>133</v>
      </c>
      <c r="B52" s="64" t="s">
        <v>69</v>
      </c>
      <c r="C52" s="60"/>
      <c r="D52" s="60"/>
      <c r="E52" s="72" t="str">
        <f t="shared" si="3"/>
        <v/>
      </c>
      <c r="F52" s="56">
        <f t="shared" si="17"/>
        <v>0</v>
      </c>
      <c r="G52" s="2"/>
      <c r="H52" s="2"/>
      <c r="I52" s="13" t="s">
        <v>20</v>
      </c>
      <c r="J52" s="40">
        <f>J49-C83</f>
        <v>0</v>
      </c>
      <c r="K52" s="28"/>
      <c r="L52" s="77" t="str">
        <f>IF(OR(J53=0,M49=0)," ",J53/M49)</f>
        <v xml:space="preserve"> </v>
      </c>
    </row>
    <row r="53" spans="1:13" ht="15.75" thickBot="1">
      <c r="A53" s="74"/>
      <c r="B53" s="12" t="s">
        <v>8</v>
      </c>
      <c r="C53" s="36">
        <f>F53/12</f>
        <v>0</v>
      </c>
      <c r="D53" s="35">
        <f>F53</f>
        <v>0</v>
      </c>
      <c r="E53" s="71" t="str">
        <f t="shared" si="3"/>
        <v/>
      </c>
      <c r="F53" s="35">
        <f>SUM(F48:F52)</f>
        <v>0</v>
      </c>
      <c r="G53" s="2"/>
      <c r="H53" s="2"/>
      <c r="I53" s="14" t="s">
        <v>21</v>
      </c>
      <c r="J53" s="41">
        <f>M49-D83</f>
        <v>0</v>
      </c>
      <c r="K53" s="29"/>
      <c r="L53" s="78"/>
    </row>
    <row r="54" spans="1:13">
      <c r="A54" s="74"/>
      <c r="B54" s="19"/>
      <c r="C54" s="45"/>
      <c r="D54" s="45"/>
      <c r="E54" s="47" t="str">
        <f t="shared" si="3"/>
        <v/>
      </c>
      <c r="F54" s="25"/>
    </row>
    <row r="55" spans="1:13">
      <c r="A55" s="74" t="s">
        <v>134</v>
      </c>
      <c r="B55" s="62" t="s">
        <v>75</v>
      </c>
      <c r="C55" s="60"/>
      <c r="D55" s="60"/>
      <c r="E55" s="72" t="str">
        <f t="shared" si="3"/>
        <v/>
      </c>
      <c r="F55" s="56">
        <f>(C55*12)+D55</f>
        <v>0</v>
      </c>
      <c r="I55" s="15"/>
      <c r="J55" s="16"/>
      <c r="K55" s="16"/>
    </row>
    <row r="56" spans="1:13">
      <c r="A56" s="74" t="s">
        <v>135</v>
      </c>
      <c r="B56" s="64" t="s">
        <v>32</v>
      </c>
      <c r="C56" s="60"/>
      <c r="D56" s="60"/>
      <c r="E56" s="72" t="str">
        <f t="shared" si="3"/>
        <v/>
      </c>
      <c r="F56" s="56">
        <f t="shared" ref="F56:F57" si="19">(C56*12)+D56</f>
        <v>0</v>
      </c>
      <c r="J56" s="16"/>
      <c r="K56" s="16"/>
    </row>
    <row r="57" spans="1:13">
      <c r="A57" s="74" t="s">
        <v>136</v>
      </c>
      <c r="B57" s="64" t="s">
        <v>76</v>
      </c>
      <c r="C57" s="60"/>
      <c r="D57" s="60"/>
      <c r="E57" s="72" t="str">
        <f t="shared" si="3"/>
        <v/>
      </c>
      <c r="F57" s="56">
        <f t="shared" si="19"/>
        <v>0</v>
      </c>
      <c r="J57" s="16"/>
      <c r="K57" s="16"/>
    </row>
    <row r="58" spans="1:13">
      <c r="A58" s="74"/>
      <c r="B58" s="5" t="s">
        <v>8</v>
      </c>
      <c r="C58" s="36">
        <f>F58/12</f>
        <v>0</v>
      </c>
      <c r="D58" s="35">
        <f>F58</f>
        <v>0</v>
      </c>
      <c r="E58" s="71" t="str">
        <f t="shared" si="3"/>
        <v/>
      </c>
      <c r="F58" s="35">
        <f>SUM(F55:F57)</f>
        <v>0</v>
      </c>
      <c r="J58" s="16"/>
      <c r="K58" s="16"/>
    </row>
    <row r="59" spans="1:13">
      <c r="A59" s="74"/>
      <c r="B59" s="7"/>
      <c r="C59" s="45"/>
      <c r="D59" s="45"/>
      <c r="E59" s="47" t="str">
        <f t="shared" si="3"/>
        <v/>
      </c>
      <c r="F59" s="34"/>
    </row>
    <row r="60" spans="1:13">
      <c r="A60" s="74" t="s">
        <v>137</v>
      </c>
      <c r="B60" s="62" t="s">
        <v>65</v>
      </c>
      <c r="C60" s="60"/>
      <c r="D60" s="60"/>
      <c r="E60" s="72" t="str">
        <f t="shared" si="3"/>
        <v/>
      </c>
      <c r="F60" s="56">
        <f t="shared" ref="F60:F62" si="20">(C60*12)+D60</f>
        <v>0</v>
      </c>
    </row>
    <row r="61" spans="1:13">
      <c r="A61" s="74" t="s">
        <v>138</v>
      </c>
      <c r="B61" s="52" t="s">
        <v>68</v>
      </c>
      <c r="C61" s="60"/>
      <c r="D61" s="60"/>
      <c r="E61" s="72" t="str">
        <f t="shared" si="3"/>
        <v/>
      </c>
      <c r="F61" s="56">
        <f t="shared" si="20"/>
        <v>0</v>
      </c>
    </row>
    <row r="62" spans="1:13">
      <c r="A62" s="74" t="s">
        <v>139</v>
      </c>
      <c r="B62" s="52" t="s">
        <v>48</v>
      </c>
      <c r="C62" s="60"/>
      <c r="D62" s="60"/>
      <c r="E62" s="72" t="str">
        <f t="shared" si="3"/>
        <v/>
      </c>
      <c r="F62" s="56">
        <f t="shared" si="20"/>
        <v>0</v>
      </c>
    </row>
    <row r="63" spans="1:13">
      <c r="A63" s="74" t="s">
        <v>140</v>
      </c>
      <c r="B63" s="52" t="s">
        <v>90</v>
      </c>
      <c r="C63" s="60"/>
      <c r="D63" s="60"/>
      <c r="E63" s="72" t="str">
        <f t="shared" si="3"/>
        <v/>
      </c>
      <c r="F63" s="56">
        <f t="shared" ref="F63:F64" si="21">(C63*12)+D63</f>
        <v>0</v>
      </c>
    </row>
    <row r="64" spans="1:13">
      <c r="A64" s="74" t="s">
        <v>141</v>
      </c>
      <c r="B64" s="52" t="s">
        <v>98</v>
      </c>
      <c r="C64" s="60"/>
      <c r="D64" s="60"/>
      <c r="E64" s="72" t="str">
        <f t="shared" si="3"/>
        <v/>
      </c>
      <c r="F64" s="56">
        <f t="shared" si="21"/>
        <v>0</v>
      </c>
    </row>
    <row r="65" spans="1:6">
      <c r="A65" s="74"/>
      <c r="B65" s="5" t="s">
        <v>8</v>
      </c>
      <c r="C65" s="36">
        <f>F65/12</f>
        <v>0</v>
      </c>
      <c r="D65" s="35">
        <f>F65</f>
        <v>0</v>
      </c>
      <c r="E65" s="71" t="str">
        <f t="shared" si="3"/>
        <v/>
      </c>
      <c r="F65" s="35">
        <f>SUM(F60:F64)</f>
        <v>0</v>
      </c>
    </row>
    <row r="66" spans="1:6">
      <c r="A66" s="74"/>
      <c r="B66" s="23"/>
      <c r="C66" s="45"/>
      <c r="D66" s="45"/>
      <c r="E66" s="47" t="str">
        <f t="shared" si="3"/>
        <v/>
      </c>
      <c r="F66" s="34"/>
    </row>
    <row r="67" spans="1:6">
      <c r="A67" s="74" t="s">
        <v>142</v>
      </c>
      <c r="B67" s="62" t="s">
        <v>74</v>
      </c>
      <c r="C67" s="60"/>
      <c r="D67" s="60"/>
      <c r="E67" s="72" t="str">
        <f t="shared" si="3"/>
        <v/>
      </c>
      <c r="F67" s="56">
        <f>(C67*12)+D67</f>
        <v>0</v>
      </c>
    </row>
    <row r="68" spans="1:6">
      <c r="A68" s="74" t="s">
        <v>143</v>
      </c>
      <c r="B68" s="62" t="s">
        <v>83</v>
      </c>
      <c r="C68" s="60"/>
      <c r="D68" s="60"/>
      <c r="E68" s="72" t="str">
        <f t="shared" si="3"/>
        <v/>
      </c>
      <c r="F68" s="56">
        <f>(C68*12)+D68</f>
        <v>0</v>
      </c>
    </row>
    <row r="69" spans="1:6">
      <c r="A69" s="74" t="s">
        <v>144</v>
      </c>
      <c r="B69" s="64" t="s">
        <v>97</v>
      </c>
      <c r="C69" s="60"/>
      <c r="D69" s="60"/>
      <c r="E69" s="72" t="str">
        <f t="shared" si="3"/>
        <v/>
      </c>
      <c r="F69" s="56">
        <f>(C69*12)+D69</f>
        <v>0</v>
      </c>
    </row>
    <row r="70" spans="1:6">
      <c r="A70" s="74" t="s">
        <v>145</v>
      </c>
      <c r="B70" s="64" t="s">
        <v>84</v>
      </c>
      <c r="C70" s="60"/>
      <c r="D70" s="60"/>
      <c r="E70" s="72" t="str">
        <f t="shared" si="3"/>
        <v/>
      </c>
      <c r="F70" s="56">
        <f>(C70*12)+D70</f>
        <v>0</v>
      </c>
    </row>
    <row r="71" spans="1:6">
      <c r="A71" s="74" t="s">
        <v>146</v>
      </c>
      <c r="B71" s="64" t="s">
        <v>94</v>
      </c>
      <c r="C71" s="60"/>
      <c r="D71" s="60"/>
      <c r="E71" s="72" t="str">
        <f t="shared" si="3"/>
        <v/>
      </c>
      <c r="F71" s="56">
        <f t="shared" ref="F71:F74" si="22">(C71*12)+D71</f>
        <v>0</v>
      </c>
    </row>
    <row r="72" spans="1:6">
      <c r="A72" s="74" t="s">
        <v>147</v>
      </c>
      <c r="B72" s="68" t="s">
        <v>71</v>
      </c>
      <c r="C72" s="65"/>
      <c r="D72" s="60"/>
      <c r="E72" s="72" t="str">
        <f t="shared" si="3"/>
        <v/>
      </c>
      <c r="F72" s="56">
        <f t="shared" si="22"/>
        <v>0</v>
      </c>
    </row>
    <row r="73" spans="1:6">
      <c r="A73" s="74" t="s">
        <v>148</v>
      </c>
      <c r="B73" s="68" t="s">
        <v>186</v>
      </c>
      <c r="C73" s="65"/>
      <c r="D73" s="60"/>
      <c r="E73" s="72" t="str">
        <f t="shared" si="3"/>
        <v/>
      </c>
      <c r="F73" s="56">
        <f t="shared" ref="F73" si="23">(C73*12)+D73</f>
        <v>0</v>
      </c>
    </row>
    <row r="74" spans="1:6">
      <c r="A74" s="74" t="s">
        <v>149</v>
      </c>
      <c r="B74" s="69" t="s">
        <v>80</v>
      </c>
      <c r="C74" s="65"/>
      <c r="D74" s="60"/>
      <c r="E74" s="72" t="str">
        <f t="shared" ref="E74:E83" si="24">IF(F74=0,"",F74/$M$49)</f>
        <v/>
      </c>
      <c r="F74" s="56">
        <f t="shared" si="22"/>
        <v>0</v>
      </c>
    </row>
    <row r="75" spans="1:6">
      <c r="A75" s="74"/>
      <c r="B75" s="5" t="s">
        <v>8</v>
      </c>
      <c r="C75" s="36"/>
      <c r="D75" s="35"/>
      <c r="E75" s="71" t="str">
        <f t="shared" si="24"/>
        <v/>
      </c>
      <c r="F75" s="35">
        <f>SUM(F67:F74)</f>
        <v>0</v>
      </c>
    </row>
    <row r="76" spans="1:6">
      <c r="A76" s="74"/>
      <c r="B76" s="24"/>
      <c r="C76" s="45"/>
      <c r="D76" s="45"/>
      <c r="E76" s="47" t="str">
        <f t="shared" si="24"/>
        <v/>
      </c>
      <c r="F76" s="32"/>
    </row>
    <row r="77" spans="1:6">
      <c r="A77" s="74" t="s">
        <v>150</v>
      </c>
      <c r="B77" s="62" t="s">
        <v>38</v>
      </c>
      <c r="C77" s="60"/>
      <c r="D77" s="60"/>
      <c r="E77" s="72" t="str">
        <f t="shared" si="24"/>
        <v/>
      </c>
      <c r="F77" s="56">
        <f>(C77*12)+D77</f>
        <v>0</v>
      </c>
    </row>
    <row r="78" spans="1:6">
      <c r="A78" s="74" t="s">
        <v>151</v>
      </c>
      <c r="B78" s="70" t="s">
        <v>28</v>
      </c>
      <c r="C78" s="65"/>
      <c r="D78" s="65"/>
      <c r="E78" s="72" t="str">
        <f t="shared" si="24"/>
        <v/>
      </c>
      <c r="F78" s="56">
        <f t="shared" ref="F78:F81" si="25">(C78*12)+D78</f>
        <v>0</v>
      </c>
    </row>
    <row r="79" spans="1:6">
      <c r="A79" s="74" t="s">
        <v>152</v>
      </c>
      <c r="B79" s="70"/>
      <c r="C79" s="65"/>
      <c r="D79" s="65"/>
      <c r="E79" s="72" t="str">
        <f t="shared" si="24"/>
        <v/>
      </c>
      <c r="F79" s="56">
        <f t="shared" si="25"/>
        <v>0</v>
      </c>
    </row>
    <row r="80" spans="1:6">
      <c r="A80" s="74" t="s">
        <v>153</v>
      </c>
      <c r="B80" s="70"/>
      <c r="C80" s="65"/>
      <c r="D80" s="65"/>
      <c r="E80" s="72" t="str">
        <f t="shared" si="24"/>
        <v/>
      </c>
      <c r="F80" s="56">
        <f t="shared" si="25"/>
        <v>0</v>
      </c>
    </row>
    <row r="81" spans="1:6">
      <c r="A81" s="74" t="s">
        <v>154</v>
      </c>
      <c r="B81" s="70"/>
      <c r="C81" s="65"/>
      <c r="D81" s="65"/>
      <c r="E81" s="72" t="str">
        <f t="shared" si="24"/>
        <v/>
      </c>
      <c r="F81" s="56">
        <f t="shared" si="25"/>
        <v>0</v>
      </c>
    </row>
    <row r="82" spans="1:6">
      <c r="A82" s="74"/>
      <c r="B82" s="5" t="s">
        <v>8</v>
      </c>
      <c r="C82" s="36">
        <f>F82/12</f>
        <v>0</v>
      </c>
      <c r="D82" s="35">
        <f>F82</f>
        <v>0</v>
      </c>
      <c r="E82" s="71" t="str">
        <f t="shared" si="24"/>
        <v/>
      </c>
      <c r="F82" s="35">
        <f>SUM(F77:F81)</f>
        <v>0</v>
      </c>
    </row>
    <row r="83" spans="1:6">
      <c r="B83" s="11" t="s">
        <v>8</v>
      </c>
      <c r="C83" s="42">
        <f>F83/12</f>
        <v>0</v>
      </c>
      <c r="D83" s="38">
        <f>F83</f>
        <v>0</v>
      </c>
      <c r="E83" s="48" t="str">
        <f t="shared" si="24"/>
        <v/>
      </c>
      <c r="F83" s="38">
        <f>SUM(F12+F24+F35+F42+F46+F53+F58+F65+F75+F82)</f>
        <v>0</v>
      </c>
    </row>
    <row r="84" spans="1:6">
      <c r="B84" s="1"/>
      <c r="C84" s="1"/>
      <c r="D84" s="1"/>
      <c r="E84" s="1"/>
      <c r="F84" s="1"/>
    </row>
    <row r="85" spans="1:6">
      <c r="B85" s="30"/>
      <c r="C85" s="6"/>
      <c r="D85" s="1"/>
      <c r="E85" s="1"/>
      <c r="F85" s="1"/>
    </row>
    <row r="86" spans="1:6">
      <c r="B86" s="20"/>
      <c r="C86" s="1"/>
      <c r="D86" s="1"/>
      <c r="E86" s="1"/>
      <c r="F86" s="1"/>
    </row>
    <row r="87" spans="1:6">
      <c r="B87" s="1"/>
      <c r="C87" s="1"/>
      <c r="D87" s="1"/>
      <c r="E87" s="1"/>
      <c r="F87" s="1"/>
    </row>
    <row r="88" spans="1:6">
      <c r="B88" s="1"/>
      <c r="C88" s="1"/>
      <c r="D88" s="1"/>
      <c r="E88" s="1"/>
      <c r="F88" s="1"/>
    </row>
    <row r="89" spans="1:6">
      <c r="B89" s="1"/>
      <c r="C89" s="1"/>
      <c r="D89" s="1"/>
      <c r="E89" s="1"/>
      <c r="F89" s="1"/>
    </row>
    <row r="90" spans="1:6">
      <c r="B90" s="1"/>
      <c r="C90" s="1"/>
      <c r="D90" s="1"/>
      <c r="E90" s="1"/>
      <c r="F90" s="1"/>
    </row>
    <row r="91" spans="1:6">
      <c r="B91" s="1"/>
      <c r="C91" s="1"/>
      <c r="D91" s="1"/>
      <c r="E91" s="1"/>
      <c r="F91" s="1"/>
    </row>
  </sheetData>
  <mergeCells count="5">
    <mergeCell ref="B6:D6"/>
    <mergeCell ref="L52:L53"/>
    <mergeCell ref="I6:M6"/>
    <mergeCell ref="A2:B2"/>
    <mergeCell ref="A3:B3"/>
  </mergeCells>
  <phoneticPr fontId="10" type="noConversion"/>
  <conditionalFormatting sqref="B6:F6">
    <cfRule type="colorScale" priority="2">
      <colorScale>
        <cfvo type="min"/>
        <cfvo type="max"/>
        <color rgb="FFFCFCFF"/>
        <color rgb="FFF8696B"/>
      </colorScale>
    </cfRule>
  </conditionalFormatting>
  <pageMargins left="0.27559055118110237" right="0.31496062992125984" top="0.19685039370078741" bottom="0.35433070866141736" header="0.31496062992125984" footer="0"/>
  <pageSetup paperSize="9" scale="37" orientation="landscape" horizontalDpi="4294967292" verticalDpi="4294967292" r:id="rId1"/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prévisionnel</vt:lpstr>
      <vt:lpstr>'Budget prévisionnel'!Zone_d_impression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</dc:creator>
  <cp:keywords/>
  <dc:description/>
  <cp:lastModifiedBy>Céline Chiron</cp:lastModifiedBy>
  <cp:revision/>
  <dcterms:created xsi:type="dcterms:W3CDTF">2014-10-10T13:33:18Z</dcterms:created>
  <dcterms:modified xsi:type="dcterms:W3CDTF">2024-02-20T17:09:25Z</dcterms:modified>
  <cp:category/>
  <cp:contentStatus/>
</cp:coreProperties>
</file>